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330"/>
  </bookViews>
  <sheets>
    <sheet name="Bảng số điện tháng7 tầng 2 -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0" i="1" l="1"/>
  <c r="H184" i="1" s="1"/>
  <c r="C159" i="1"/>
  <c r="E159" i="1" s="1"/>
  <c r="G159" i="1" s="1"/>
  <c r="I159" i="1" s="1"/>
  <c r="I158" i="1"/>
  <c r="G158" i="1"/>
  <c r="E158" i="1"/>
  <c r="C158" i="1"/>
  <c r="E157" i="1"/>
  <c r="G157" i="1" s="1"/>
  <c r="I157" i="1" s="1"/>
  <c r="C157" i="1"/>
  <c r="C156" i="1"/>
  <c r="E156" i="1" s="1"/>
  <c r="G156" i="1" s="1"/>
  <c r="I156" i="1" s="1"/>
  <c r="I155" i="1"/>
  <c r="G155" i="1"/>
  <c r="E155" i="1"/>
  <c r="C155" i="1"/>
  <c r="E154" i="1"/>
  <c r="G154" i="1" s="1"/>
  <c r="I154" i="1" s="1"/>
  <c r="C154" i="1"/>
  <c r="C153" i="1"/>
  <c r="E153" i="1" s="1"/>
  <c r="G153" i="1" s="1"/>
  <c r="I153" i="1" s="1"/>
  <c r="I152" i="1"/>
  <c r="G152" i="1"/>
  <c r="E152" i="1"/>
  <c r="C152" i="1"/>
  <c r="E151" i="1"/>
  <c r="G151" i="1" s="1"/>
  <c r="I151" i="1" s="1"/>
  <c r="C151" i="1"/>
  <c r="C150" i="1"/>
  <c r="E150" i="1" s="1"/>
  <c r="G150" i="1" s="1"/>
  <c r="I150" i="1" s="1"/>
  <c r="I149" i="1"/>
  <c r="G149" i="1"/>
  <c r="E149" i="1"/>
  <c r="C149" i="1"/>
  <c r="E148" i="1"/>
  <c r="G148" i="1" s="1"/>
  <c r="I148" i="1" s="1"/>
  <c r="C148" i="1"/>
  <c r="C147" i="1"/>
  <c r="E147" i="1" s="1"/>
  <c r="G147" i="1" s="1"/>
  <c r="I147" i="1" s="1"/>
  <c r="I146" i="1"/>
  <c r="G146" i="1"/>
  <c r="E146" i="1"/>
  <c r="C146" i="1"/>
  <c r="E145" i="1"/>
  <c r="G145" i="1" s="1"/>
  <c r="I145" i="1" s="1"/>
  <c r="C145" i="1"/>
  <c r="C144" i="1"/>
  <c r="E144" i="1" s="1"/>
  <c r="G144" i="1" s="1"/>
  <c r="I144" i="1" s="1"/>
  <c r="I143" i="1"/>
  <c r="G143" i="1"/>
  <c r="E143" i="1"/>
  <c r="C143" i="1"/>
  <c r="E142" i="1"/>
  <c r="G142" i="1" s="1"/>
  <c r="I142" i="1" s="1"/>
  <c r="C142" i="1"/>
  <c r="C141" i="1"/>
  <c r="E141" i="1" s="1"/>
  <c r="G141" i="1" s="1"/>
  <c r="I141" i="1" s="1"/>
  <c r="I140" i="1"/>
  <c r="G140" i="1"/>
  <c r="E140" i="1"/>
  <c r="C140" i="1"/>
  <c r="E139" i="1"/>
  <c r="G139" i="1" s="1"/>
  <c r="I139" i="1" s="1"/>
  <c r="C139" i="1"/>
  <c r="C138" i="1"/>
  <c r="E138" i="1" s="1"/>
  <c r="G138" i="1" s="1"/>
  <c r="H119" i="1"/>
  <c r="H183" i="1" s="1"/>
  <c r="E118" i="1"/>
  <c r="G118" i="1" s="1"/>
  <c r="I118" i="1" s="1"/>
  <c r="C118" i="1"/>
  <c r="C117" i="1"/>
  <c r="E117" i="1" s="1"/>
  <c r="G117" i="1" s="1"/>
  <c r="I117" i="1" s="1"/>
  <c r="I116" i="1"/>
  <c r="G116" i="1"/>
  <c r="E116" i="1"/>
  <c r="C116" i="1"/>
  <c r="E115" i="1"/>
  <c r="G115" i="1" s="1"/>
  <c r="I115" i="1" s="1"/>
  <c r="C115" i="1"/>
  <c r="C114" i="1"/>
  <c r="E114" i="1" s="1"/>
  <c r="G114" i="1" s="1"/>
  <c r="I114" i="1" s="1"/>
  <c r="I113" i="1"/>
  <c r="G113" i="1"/>
  <c r="E113" i="1"/>
  <c r="C113" i="1"/>
  <c r="E112" i="1"/>
  <c r="G112" i="1" s="1"/>
  <c r="I112" i="1" s="1"/>
  <c r="C112" i="1"/>
  <c r="C111" i="1"/>
  <c r="E111" i="1" s="1"/>
  <c r="G111" i="1" s="1"/>
  <c r="I111" i="1" s="1"/>
  <c r="I110" i="1"/>
  <c r="G110" i="1"/>
  <c r="E110" i="1"/>
  <c r="C110" i="1"/>
  <c r="E109" i="1"/>
  <c r="G109" i="1" s="1"/>
  <c r="I109" i="1" s="1"/>
  <c r="C109" i="1"/>
  <c r="C108" i="1"/>
  <c r="E108" i="1" s="1"/>
  <c r="G108" i="1" s="1"/>
  <c r="I108" i="1" s="1"/>
  <c r="I107" i="1"/>
  <c r="G107" i="1"/>
  <c r="E107" i="1"/>
  <c r="C107" i="1"/>
  <c r="E106" i="1"/>
  <c r="G106" i="1" s="1"/>
  <c r="I106" i="1" s="1"/>
  <c r="C106" i="1"/>
  <c r="C105" i="1"/>
  <c r="E105" i="1" s="1"/>
  <c r="G105" i="1" s="1"/>
  <c r="I105" i="1" s="1"/>
  <c r="I104" i="1"/>
  <c r="G104" i="1"/>
  <c r="E104" i="1"/>
  <c r="C104" i="1"/>
  <c r="E103" i="1"/>
  <c r="G103" i="1" s="1"/>
  <c r="I103" i="1" s="1"/>
  <c r="C103" i="1"/>
  <c r="C102" i="1"/>
  <c r="E102" i="1" s="1"/>
  <c r="G102" i="1" s="1"/>
  <c r="I102" i="1" s="1"/>
  <c r="I101" i="1"/>
  <c r="G101" i="1"/>
  <c r="E101" i="1"/>
  <c r="C101" i="1"/>
  <c r="E100" i="1"/>
  <c r="G100" i="1" s="1"/>
  <c r="I100" i="1" s="1"/>
  <c r="C100" i="1"/>
  <c r="C99" i="1"/>
  <c r="E99" i="1" s="1"/>
  <c r="G99" i="1" s="1"/>
  <c r="I99" i="1" s="1"/>
  <c r="I98" i="1"/>
  <c r="G98" i="1"/>
  <c r="E98" i="1"/>
  <c r="C98" i="1"/>
  <c r="E97" i="1"/>
  <c r="G97" i="1" s="1"/>
  <c r="I97" i="1" s="1"/>
  <c r="C97" i="1"/>
  <c r="C96" i="1"/>
  <c r="C119" i="1" s="1"/>
  <c r="H80" i="1"/>
  <c r="H182" i="1" s="1"/>
  <c r="E79" i="1"/>
  <c r="G79" i="1" s="1"/>
  <c r="I79" i="1" s="1"/>
  <c r="C79" i="1"/>
  <c r="C78" i="1"/>
  <c r="E78" i="1" s="1"/>
  <c r="G78" i="1" s="1"/>
  <c r="I78" i="1" s="1"/>
  <c r="I77" i="1"/>
  <c r="G77" i="1"/>
  <c r="E77" i="1"/>
  <c r="C77" i="1"/>
  <c r="E76" i="1"/>
  <c r="G76" i="1" s="1"/>
  <c r="I76" i="1" s="1"/>
  <c r="C76" i="1"/>
  <c r="C75" i="1"/>
  <c r="E75" i="1" s="1"/>
  <c r="G75" i="1" s="1"/>
  <c r="I75" i="1" s="1"/>
  <c r="I74" i="1"/>
  <c r="G74" i="1"/>
  <c r="E74" i="1"/>
  <c r="C74" i="1"/>
  <c r="E73" i="1"/>
  <c r="G73" i="1" s="1"/>
  <c r="I73" i="1" s="1"/>
  <c r="C73" i="1"/>
  <c r="C72" i="1"/>
  <c r="E72" i="1" s="1"/>
  <c r="G72" i="1" s="1"/>
  <c r="I72" i="1" s="1"/>
  <c r="I71" i="1"/>
  <c r="G71" i="1"/>
  <c r="E71" i="1"/>
  <c r="C71" i="1"/>
  <c r="E70" i="1"/>
  <c r="G70" i="1" s="1"/>
  <c r="I70" i="1" s="1"/>
  <c r="C70" i="1"/>
  <c r="C69" i="1"/>
  <c r="E69" i="1" s="1"/>
  <c r="G69" i="1" s="1"/>
  <c r="I69" i="1" s="1"/>
  <c r="I68" i="1"/>
  <c r="G68" i="1"/>
  <c r="E68" i="1"/>
  <c r="C68" i="1"/>
  <c r="E67" i="1"/>
  <c r="G67" i="1" s="1"/>
  <c r="I67" i="1" s="1"/>
  <c r="C67" i="1"/>
  <c r="C66" i="1"/>
  <c r="E66" i="1" s="1"/>
  <c r="G66" i="1" s="1"/>
  <c r="I66" i="1" s="1"/>
  <c r="I65" i="1"/>
  <c r="G65" i="1"/>
  <c r="E65" i="1"/>
  <c r="C65" i="1"/>
  <c r="E64" i="1"/>
  <c r="G64" i="1" s="1"/>
  <c r="I64" i="1" s="1"/>
  <c r="C64" i="1"/>
  <c r="C63" i="1"/>
  <c r="E63" i="1" s="1"/>
  <c r="G63" i="1" s="1"/>
  <c r="I63" i="1" s="1"/>
  <c r="C62" i="1"/>
  <c r="E62" i="1" s="1"/>
  <c r="G62" i="1" s="1"/>
  <c r="I62" i="1" s="1"/>
  <c r="E61" i="1"/>
  <c r="G61" i="1" s="1"/>
  <c r="I61" i="1" s="1"/>
  <c r="C61" i="1"/>
  <c r="C60" i="1"/>
  <c r="E60" i="1" s="1"/>
  <c r="G60" i="1" s="1"/>
  <c r="I60" i="1" s="1"/>
  <c r="C59" i="1"/>
  <c r="E59" i="1" s="1"/>
  <c r="G59" i="1" s="1"/>
  <c r="I59" i="1" s="1"/>
  <c r="E58" i="1"/>
  <c r="G58" i="1" s="1"/>
  <c r="I58" i="1" s="1"/>
  <c r="C58" i="1"/>
  <c r="C57" i="1"/>
  <c r="E57" i="1" s="1"/>
  <c r="G57" i="1" s="1"/>
  <c r="I57" i="1" s="1"/>
  <c r="C56" i="1"/>
  <c r="E56" i="1" s="1"/>
  <c r="G56" i="1" s="1"/>
  <c r="I56" i="1" s="1"/>
  <c r="E55" i="1"/>
  <c r="G55" i="1" s="1"/>
  <c r="I55" i="1" s="1"/>
  <c r="C55" i="1"/>
  <c r="C54" i="1"/>
  <c r="E54" i="1" s="1"/>
  <c r="G54" i="1" s="1"/>
  <c r="I54" i="1" s="1"/>
  <c r="C53" i="1"/>
  <c r="C80" i="1" s="1"/>
  <c r="H33" i="1"/>
  <c r="H181" i="1" s="1"/>
  <c r="C32" i="1"/>
  <c r="E32" i="1" s="1"/>
  <c r="G32" i="1" s="1"/>
  <c r="I32" i="1" s="1"/>
  <c r="C31" i="1"/>
  <c r="E31" i="1" s="1"/>
  <c r="G31" i="1" s="1"/>
  <c r="I31" i="1" s="1"/>
  <c r="E30" i="1"/>
  <c r="G30" i="1" s="1"/>
  <c r="I30" i="1" s="1"/>
  <c r="C30" i="1"/>
  <c r="C29" i="1"/>
  <c r="E29" i="1" s="1"/>
  <c r="G29" i="1" s="1"/>
  <c r="I29" i="1" s="1"/>
  <c r="C28" i="1"/>
  <c r="E28" i="1" s="1"/>
  <c r="G28" i="1" s="1"/>
  <c r="I28" i="1" s="1"/>
  <c r="E27" i="1"/>
  <c r="G27" i="1" s="1"/>
  <c r="I27" i="1" s="1"/>
  <c r="C27" i="1"/>
  <c r="C26" i="1"/>
  <c r="E26" i="1" s="1"/>
  <c r="G26" i="1" s="1"/>
  <c r="I26" i="1" s="1"/>
  <c r="I25" i="1"/>
  <c r="G25" i="1"/>
  <c r="E25" i="1"/>
  <c r="C25" i="1"/>
  <c r="G24" i="1"/>
  <c r="I24" i="1" s="1"/>
  <c r="E24" i="1"/>
  <c r="C24" i="1"/>
  <c r="C23" i="1"/>
  <c r="E23" i="1" s="1"/>
  <c r="G23" i="1" s="1"/>
  <c r="I23" i="1" s="1"/>
  <c r="C22" i="1"/>
  <c r="E22" i="1" s="1"/>
  <c r="G22" i="1" s="1"/>
  <c r="I22" i="1" s="1"/>
  <c r="G21" i="1"/>
  <c r="I21" i="1" s="1"/>
  <c r="E21" i="1"/>
  <c r="C21" i="1"/>
  <c r="C20" i="1"/>
  <c r="E20" i="1" s="1"/>
  <c r="G20" i="1" s="1"/>
  <c r="I20" i="1" s="1"/>
  <c r="C19" i="1"/>
  <c r="E19" i="1" s="1"/>
  <c r="G19" i="1" s="1"/>
  <c r="I19" i="1" s="1"/>
  <c r="G18" i="1"/>
  <c r="I18" i="1" s="1"/>
  <c r="E18" i="1"/>
  <c r="C18" i="1"/>
  <c r="C17" i="1"/>
  <c r="E17" i="1" s="1"/>
  <c r="G17" i="1" s="1"/>
  <c r="I17" i="1" s="1"/>
  <c r="I16" i="1"/>
  <c r="G16" i="1"/>
  <c r="E16" i="1"/>
  <c r="C16" i="1"/>
  <c r="E15" i="1"/>
  <c r="G15" i="1" s="1"/>
  <c r="I15" i="1" s="1"/>
  <c r="C15" i="1"/>
  <c r="C14" i="1"/>
  <c r="E14" i="1" s="1"/>
  <c r="G14" i="1" s="1"/>
  <c r="I14" i="1" s="1"/>
  <c r="I13" i="1"/>
  <c r="C13" i="1"/>
  <c r="E13" i="1" s="1"/>
  <c r="G13" i="1" s="1"/>
  <c r="E12" i="1"/>
  <c r="G12" i="1" s="1"/>
  <c r="I12" i="1" s="1"/>
  <c r="C12" i="1"/>
  <c r="C11" i="1"/>
  <c r="I10" i="1"/>
  <c r="G10" i="1"/>
  <c r="E10" i="1"/>
  <c r="C10" i="1"/>
  <c r="G160" i="1" l="1"/>
  <c r="I138" i="1"/>
  <c r="E160" i="1"/>
  <c r="E184" i="1" s="1"/>
  <c r="G184" i="1" s="1"/>
  <c r="I184" i="1" s="1"/>
  <c r="C33" i="1"/>
  <c r="E11" i="1"/>
  <c r="H185" i="1"/>
  <c r="E96" i="1"/>
  <c r="E53" i="1"/>
  <c r="C160" i="1"/>
  <c r="G11" i="1" l="1"/>
  <c r="E33" i="1"/>
  <c r="E181" i="1" s="1"/>
  <c r="G53" i="1"/>
  <c r="E80" i="1"/>
  <c r="E182" i="1" s="1"/>
  <c r="G182" i="1" s="1"/>
  <c r="I182" i="1" s="1"/>
  <c r="G96" i="1"/>
  <c r="E119" i="1"/>
  <c r="E183" i="1" s="1"/>
  <c r="G183" i="1" s="1"/>
  <c r="I183" i="1" s="1"/>
  <c r="G119" i="1" l="1"/>
  <c r="I96" i="1"/>
  <c r="E185" i="1"/>
  <c r="G185" i="1" s="1"/>
  <c r="G181" i="1"/>
  <c r="I181" i="1" s="1"/>
  <c r="G80" i="1"/>
  <c r="I53" i="1"/>
  <c r="I11" i="1"/>
  <c r="G33" i="1"/>
</calcChain>
</file>

<file path=xl/sharedStrings.xml><?xml version="1.0" encoding="utf-8"?>
<sst xmlns="http://schemas.openxmlformats.org/spreadsheetml/2006/main" count="111" uniqueCount="39">
  <si>
    <t>HOC VIỆN</t>
  </si>
  <si>
    <t>CỘNG HÒA XÃ HỘI CHỦ NGHĨA VIỆT NAM</t>
  </si>
  <si>
    <t>CHÍNH SÁCH VÀ PHÁT TRIỂN</t>
  </si>
  <si>
    <t>Độc Lập - Tự Do - Hạnh Phúc</t>
  </si>
  <si>
    <t>TRUNG TÂM HỖ TRỢ ĐÀO TẠO</t>
  </si>
  <si>
    <t>BẢNG GHI CHỈ SỐ ĐIỆN CỦA CÁC PHÒNG KÝ TÚC XÁ TẦNG 2</t>
  </si>
  <si>
    <t>( Từ ngày 30/06/2020 đến ngày 30/07/2020)</t>
  </si>
  <si>
    <t xml:space="preserve">Đơn vị tính: đồng </t>
  </si>
  <si>
    <t>STT</t>
  </si>
  <si>
    <t>SỐ PHÒNG</t>
  </si>
  <si>
    <t>THÁNG 07</t>
  </si>
  <si>
    <t>ĐƠN GIÁ</t>
  </si>
  <si>
    <t>THÀNH TIỀN/
PHÒNG</t>
  </si>
  <si>
    <t>SỐ NGƯỜI/
PHÒNG</t>
  </si>
  <si>
    <t>SỐ TIỀN/
 NGƯỜI</t>
  </si>
  <si>
    <t>SỐ ĐẦU</t>
  </si>
  <si>
    <t>SỐ CUỐI</t>
  </si>
  <si>
    <t>SỐ SỬ DỤNG</t>
  </si>
  <si>
    <t>TỔNG</t>
  </si>
  <si>
    <t>Hà Nội, Ngày  03  tháng 08  năm 2020</t>
  </si>
  <si>
    <t>NGƯỜI LẬP</t>
  </si>
  <si>
    <t>LÊ THÙY DUNG</t>
  </si>
  <si>
    <t>BẢNG GHI CHỈ SỐ ĐIỆN CỦA CÁC PHÒNG KÝ TÚC XÁ TẦNG 3</t>
  </si>
  <si>
    <t>Hà Nội, Ngày 03 tháng 08  năm 2020</t>
  </si>
  <si>
    <t>HỌC VIỆN</t>
  </si>
  <si>
    <t>BẢNG GHI CHỈ SỐ ĐIỆN CỦA CÁC PHÒNG KÝ TÚC XÁ TẦNG 4</t>
  </si>
  <si>
    <t>Hà Nội, Ngày     03  tháng  08   năm 2020</t>
  </si>
  <si>
    <t>BẢNG GHI CHỈ SỐ ĐIỆN CỦA CÁC PHÒNG KÝ TÚC XÁ TẦNG 5</t>
  </si>
  <si>
    <t>Hà Nội, Ngày  03 tháng 08 năm 2020</t>
  </si>
  <si>
    <t>BẢNG TỔNG HỢP GHI CHỈ SỐ ĐIỆN CỦA CÁC TẦNG KÝ TÚC XÁ TỪ TẦNG 2 - 5</t>
  </si>
  <si>
    <t>SỐ TẦNG</t>
  </si>
  <si>
    <t>THÀNH TIỀN/
TẦNG</t>
  </si>
  <si>
    <t>SỐ NGƯỜI/
TẦNG</t>
  </si>
  <si>
    <t>SỐ TIỀN/NGƯỜI/
 TẦNG</t>
  </si>
  <si>
    <t>TẦNG 2</t>
  </si>
  <si>
    <t>TẦNG 3</t>
  </si>
  <si>
    <t>TẦNG 4</t>
  </si>
  <si>
    <t>TẦNG 5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</si>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</sst>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7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6" xfId="1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/>
    </xf>
    <xf numFmtId="0" fontId="5" fillId="0" borderId="8" xfId="0" applyFont="1" applyBorder="1"/>
    <xf numFmtId="164" fontId="5" fillId="0" borderId="8" xfId="1" applyNumberFormat="1" applyFont="1" applyBorder="1"/>
    <xf numFmtId="164" fontId="5" fillId="0" borderId="8" xfId="0" applyNumberFormat="1" applyFont="1" applyBorder="1"/>
    <xf numFmtId="0" fontId="5" fillId="0" borderId="9" xfId="0" applyFont="1" applyBorder="1"/>
    <xf numFmtId="0" fontId="5" fillId="0" borderId="0" xfId="0" applyFont="1"/>
    <xf numFmtId="0" fontId="5" fillId="0" borderId="10" xfId="0" applyFont="1" applyBorder="1"/>
    <xf numFmtId="0" fontId="3" fillId="0" borderId="7" xfId="0" applyFont="1" applyBorder="1" applyAlignment="1">
      <alignment horizontal="center"/>
    </xf>
    <xf numFmtId="164" fontId="3" fillId="0" borderId="7" xfId="1" applyNumberFormat="1" applyFont="1" applyBorder="1"/>
    <xf numFmtId="0" fontId="3" fillId="0" borderId="7" xfId="0" applyFont="1" applyBorder="1"/>
    <xf numFmtId="164" fontId="6" fillId="0" borderId="0" xfId="1" applyNumberFormat="1" applyFont="1"/>
    <xf numFmtId="164" fontId="5" fillId="0" borderId="0" xfId="1" applyNumberFormat="1" applyFont="1"/>
    <xf numFmtId="164" fontId="3" fillId="0" borderId="0" xfId="1" applyNumberFormat="1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9" fillId="0" borderId="0" xfId="0" applyFont="1"/>
    <xf numFmtId="0" fontId="5" fillId="2" borderId="9" xfId="0" applyFont="1" applyFill="1" applyBorder="1"/>
    <xf numFmtId="164" fontId="5" fillId="2" borderId="8" xfId="1" applyNumberFormat="1" applyFont="1" applyFill="1" applyBorder="1"/>
    <xf numFmtId="0" fontId="5" fillId="2" borderId="0" xfId="0" applyFont="1" applyFill="1"/>
    <xf numFmtId="0" fontId="5" fillId="3" borderId="8" xfId="0" applyFont="1" applyFill="1" applyBorder="1"/>
    <xf numFmtId="0" fontId="5" fillId="3" borderId="9" xfId="0" applyFont="1" applyFill="1" applyBorder="1"/>
    <xf numFmtId="164" fontId="5" fillId="3" borderId="8" xfId="1" applyNumberFormat="1" applyFont="1" applyFill="1" applyBorder="1"/>
    <xf numFmtId="164" fontId="5" fillId="3" borderId="8" xfId="0" applyNumberFormat="1" applyFont="1" applyFill="1" applyBorder="1"/>
    <xf numFmtId="0" fontId="5" fillId="3" borderId="0" xfId="0" applyFont="1" applyFill="1"/>
    <xf numFmtId="0" fontId="5" fillId="2" borderId="8" xfId="0" applyFont="1" applyFill="1" applyBorder="1"/>
    <xf numFmtId="0" fontId="5" fillId="2" borderId="10" xfId="0" applyFont="1" applyFill="1" applyBorder="1"/>
    <xf numFmtId="0" fontId="5" fillId="0" borderId="11" xfId="0" applyFont="1" applyBorder="1"/>
    <xf numFmtId="164" fontId="3" fillId="0" borderId="4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164" fontId="8" fillId="0" borderId="0" xfId="1" applyNumberFormat="1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3" fontId="5" fillId="0" borderId="8" xfId="1" applyNumberFormat="1" applyFont="1" applyBorder="1"/>
    <xf numFmtId="0" fontId="8" fillId="0" borderId="7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64" fontId="7" fillId="0" borderId="6" xfId="1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/>
    </xf>
    <xf numFmtId="0" fontId="6" fillId="0" borderId="12" xfId="0" applyFont="1" applyBorder="1"/>
    <xf numFmtId="164" fontId="6" fillId="0" borderId="12" xfId="0" applyNumberFormat="1" applyFont="1" applyBorder="1"/>
    <xf numFmtId="164" fontId="6" fillId="0" borderId="12" xfId="1" applyNumberFormat="1" applyFont="1" applyBorder="1"/>
    <xf numFmtId="164" fontId="6" fillId="0" borderId="9" xfId="0" applyNumberFormat="1" applyFont="1" applyBorder="1" applyAlignment="1"/>
    <xf numFmtId="164" fontId="5" fillId="0" borderId="12" xfId="1" applyNumberFormat="1" applyFont="1" applyBorder="1"/>
    <xf numFmtId="0" fontId="6" fillId="0" borderId="9" xfId="0" applyFont="1" applyBorder="1"/>
    <xf numFmtId="164" fontId="6" fillId="0" borderId="9" xfId="0" applyNumberFormat="1" applyFont="1" applyBorder="1"/>
    <xf numFmtId="164" fontId="6" fillId="0" borderId="9" xfId="1" applyNumberFormat="1" applyFont="1" applyBorder="1"/>
    <xf numFmtId="164" fontId="5" fillId="0" borderId="9" xfId="1" applyNumberFormat="1" applyFont="1" applyBorder="1"/>
    <xf numFmtId="164" fontId="6" fillId="0" borderId="0" xfId="0" applyNumberFormat="1" applyFont="1"/>
    <xf numFmtId="0" fontId="6" fillId="0" borderId="10" xfId="0" applyFont="1" applyBorder="1"/>
    <xf numFmtId="164" fontId="6" fillId="0" borderId="10" xfId="0" applyNumberFormat="1" applyFont="1" applyBorder="1"/>
    <xf numFmtId="164" fontId="6" fillId="0" borderId="10" xfId="1" applyNumberFormat="1" applyFont="1" applyBorder="1"/>
    <xf numFmtId="164" fontId="6" fillId="0" borderId="10" xfId="0" applyNumberFormat="1" applyFont="1" applyBorder="1" applyAlignment="1"/>
    <xf numFmtId="164" fontId="5" fillId="0" borderId="10" xfId="1" applyNumberFormat="1" applyFont="1" applyBorder="1"/>
    <xf numFmtId="0" fontId="7" fillId="0" borderId="7" xfId="0" applyFont="1" applyBorder="1"/>
    <xf numFmtId="164" fontId="7" fillId="0" borderId="7" xfId="0" applyNumberFormat="1" applyFont="1" applyBorder="1"/>
    <xf numFmtId="164" fontId="7" fillId="0" borderId="7" xfId="1" applyNumberFormat="1" applyFont="1" applyBorder="1"/>
    <xf numFmtId="164" fontId="0" fillId="0" borderId="0" xfId="1" applyNumberFormat="1" applyFont="1"/>
    <xf numFmtId="164" fontId="1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3</xdr:row>
      <xdr:rowOff>0</xdr:rowOff>
    </xdr:from>
    <xdr:to>
      <xdr:col>4</xdr:col>
      <xdr:colOff>28575</xdr:colOff>
      <xdr:row>3</xdr:row>
      <xdr:rowOff>9525</xdr:rowOff>
    </xdr:to>
    <xdr:cxnSp macro="">
      <xdr:nvCxnSpPr>
        <xdr:cNvPr id="2" name="Straight Connector 1"/>
        <xdr:cNvCxnSpPr/>
      </xdr:nvCxnSpPr>
      <xdr:spPr>
        <a:xfrm>
          <a:off x="676275" y="714375"/>
          <a:ext cx="17240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</xdr:row>
      <xdr:rowOff>9525</xdr:rowOff>
    </xdr:from>
    <xdr:to>
      <xdr:col>8</xdr:col>
      <xdr:colOff>142875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019550" y="485775"/>
          <a:ext cx="1457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361950</xdr:colOff>
      <xdr:row>45</xdr:row>
      <xdr:rowOff>0</xdr:rowOff>
    </xdr:from>
    <xdr:to>
      <xdr:col>8</xdr:col>
      <xdr:colOff>85725</xdr:colOff>
      <xdr:row>45</xdr:row>
      <xdr:rowOff>1</xdr:rowOff>
    </xdr:to>
    <xdr:cxnSp macro="">
      <xdr:nvCxnSpPr>
        <xdr:cNvPr id="4" name="Straight Connector 3"/>
        <xdr:cNvCxnSpPr/>
      </xdr:nvCxnSpPr>
      <xdr:spPr>
        <a:xfrm>
          <a:off x="4124325" y="11001375"/>
          <a:ext cx="1295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45</xdr:row>
      <xdr:rowOff>228600</xdr:rowOff>
    </xdr:from>
    <xdr:to>
      <xdr:col>3</xdr:col>
      <xdr:colOff>495300</xdr:colOff>
      <xdr:row>45</xdr:row>
      <xdr:rowOff>228601</xdr:rowOff>
    </xdr:to>
    <xdr:cxnSp macro="">
      <xdr:nvCxnSpPr>
        <xdr:cNvPr id="5" name="Straight Connector 4"/>
        <xdr:cNvCxnSpPr/>
      </xdr:nvCxnSpPr>
      <xdr:spPr>
        <a:xfrm>
          <a:off x="676275" y="11229975"/>
          <a:ext cx="16002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333375</xdr:colOff>
      <xdr:row>88</xdr:row>
      <xdr:rowOff>0</xdr:rowOff>
    </xdr:from>
    <xdr:to>
      <xdr:col>8</xdr:col>
      <xdr:colOff>104775</xdr:colOff>
      <xdr:row>88</xdr:row>
      <xdr:rowOff>9525</xdr:rowOff>
    </xdr:to>
    <xdr:cxnSp macro="">
      <xdr:nvCxnSpPr>
        <xdr:cNvPr id="6" name="Straight Connector 5"/>
        <xdr:cNvCxnSpPr/>
      </xdr:nvCxnSpPr>
      <xdr:spPr>
        <a:xfrm flipV="1">
          <a:off x="4095750" y="21459825"/>
          <a:ext cx="13430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</xdr:colOff>
      <xdr:row>89</xdr:row>
      <xdr:rowOff>9525</xdr:rowOff>
    </xdr:from>
    <xdr:to>
      <xdr:col>2</xdr:col>
      <xdr:colOff>733425</xdr:colOff>
      <xdr:row>89</xdr:row>
      <xdr:rowOff>9525</xdr:rowOff>
    </xdr:to>
    <xdr:cxnSp macro="">
      <xdr:nvCxnSpPr>
        <xdr:cNvPr id="7" name="Straight Connector 6"/>
        <xdr:cNvCxnSpPr/>
      </xdr:nvCxnSpPr>
      <xdr:spPr>
        <a:xfrm>
          <a:off x="352425" y="21707475"/>
          <a:ext cx="13906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130</xdr:row>
      <xdr:rowOff>0</xdr:rowOff>
    </xdr:from>
    <xdr:to>
      <xdr:col>8</xdr:col>
      <xdr:colOff>28575</xdr:colOff>
      <xdr:row>130</xdr:row>
      <xdr:rowOff>0</xdr:rowOff>
    </xdr:to>
    <xdr:cxnSp macro="">
      <xdr:nvCxnSpPr>
        <xdr:cNvPr id="8" name="Straight Connector 7"/>
        <xdr:cNvCxnSpPr/>
      </xdr:nvCxnSpPr>
      <xdr:spPr>
        <a:xfrm>
          <a:off x="4086225" y="31984950"/>
          <a:ext cx="1276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361950</xdr:colOff>
      <xdr:row>131</xdr:row>
      <xdr:rowOff>9525</xdr:rowOff>
    </xdr:from>
    <xdr:to>
      <xdr:col>3</xdr:col>
      <xdr:colOff>466725</xdr:colOff>
      <xdr:row>131</xdr:row>
      <xdr:rowOff>19050</xdr:rowOff>
    </xdr:to>
    <xdr:cxnSp macro="">
      <xdr:nvCxnSpPr>
        <xdr:cNvPr id="9" name="Straight Connector 8"/>
        <xdr:cNvCxnSpPr/>
      </xdr:nvCxnSpPr>
      <xdr:spPr>
        <a:xfrm flipV="1">
          <a:off x="685800" y="32232600"/>
          <a:ext cx="1562100" cy="95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173</xdr:row>
      <xdr:rowOff>180975</xdr:rowOff>
    </xdr:from>
    <xdr:to>
      <xdr:col>3</xdr:col>
      <xdr:colOff>142875</xdr:colOff>
      <xdr:row>174</xdr:row>
      <xdr:rowOff>0</xdr:rowOff>
    </xdr:to>
    <xdr:cxnSp macro="">
      <xdr:nvCxnSpPr>
        <xdr:cNvPr id="10" name="Straight Connector 9"/>
        <xdr:cNvCxnSpPr/>
      </xdr:nvCxnSpPr>
      <xdr:spPr>
        <a:xfrm>
          <a:off x="342900" y="42529125"/>
          <a:ext cx="15811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352425</xdr:colOff>
      <xdr:row>173</xdr:row>
      <xdr:rowOff>9525</xdr:rowOff>
    </xdr:from>
    <xdr:to>
      <xdr:col>8</xdr:col>
      <xdr:colOff>19050</xdr:colOff>
      <xdr:row>173</xdr:row>
      <xdr:rowOff>9525</xdr:rowOff>
    </xdr:to>
    <xdr:cxnSp macro="">
      <xdr:nvCxnSpPr>
        <xdr:cNvPr id="11" name="Straight Connector 10"/>
        <xdr:cNvCxnSpPr/>
      </xdr:nvCxnSpPr>
      <xdr:spPr>
        <a:xfrm>
          <a:off x="4114800" y="42357675"/>
          <a:ext cx="1238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TX/Ti&#7873;n%20&#272;i&#7879;n,%20N&#432;&#7899;c%20KTX%20SV/B&#7843;ng%20k&#234;%20s&#7889;%20&#273;i&#7879;n%20d&#249;ng%202020%20t&#7841;i%20KT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số điện tháng6 tầng 2 -5"/>
      <sheetName val="Bảng số điện tháng7 tầng 2 -5"/>
    </sheetNames>
    <sheetDataSet>
      <sheetData sheetId="0">
        <row r="10">
          <cell r="E10">
            <v>179</v>
          </cell>
        </row>
        <row r="11">
          <cell r="E11">
            <v>141</v>
          </cell>
        </row>
        <row r="12">
          <cell r="E12">
            <v>161</v>
          </cell>
        </row>
        <row r="13">
          <cell r="E13">
            <v>173</v>
          </cell>
        </row>
        <row r="14">
          <cell r="E14">
            <v>119</v>
          </cell>
        </row>
        <row r="15">
          <cell r="E15">
            <v>143</v>
          </cell>
        </row>
        <row r="16">
          <cell r="E16">
            <v>244</v>
          </cell>
        </row>
        <row r="17">
          <cell r="E17">
            <v>298</v>
          </cell>
        </row>
        <row r="18">
          <cell r="E18">
            <v>120</v>
          </cell>
        </row>
        <row r="19">
          <cell r="E19">
            <v>73</v>
          </cell>
        </row>
        <row r="20">
          <cell r="E20">
            <v>166</v>
          </cell>
        </row>
        <row r="21">
          <cell r="E21">
            <v>146</v>
          </cell>
        </row>
        <row r="22">
          <cell r="E22">
            <v>91</v>
          </cell>
        </row>
        <row r="23">
          <cell r="E23">
            <v>343</v>
          </cell>
        </row>
        <row r="24">
          <cell r="E24">
            <v>271</v>
          </cell>
        </row>
        <row r="25">
          <cell r="E25">
            <v>356</v>
          </cell>
        </row>
        <row r="26">
          <cell r="E26">
            <v>161</v>
          </cell>
        </row>
        <row r="27">
          <cell r="E27">
            <v>242</v>
          </cell>
        </row>
        <row r="28">
          <cell r="E28">
            <v>182</v>
          </cell>
        </row>
        <row r="29">
          <cell r="E29">
            <v>286</v>
          </cell>
        </row>
        <row r="30">
          <cell r="E30">
            <v>278</v>
          </cell>
        </row>
        <row r="31">
          <cell r="E31">
            <v>109</v>
          </cell>
        </row>
        <row r="32">
          <cell r="E32">
            <v>159</v>
          </cell>
        </row>
        <row r="54">
          <cell r="E54">
            <v>183</v>
          </cell>
        </row>
        <row r="55">
          <cell r="E55">
            <v>50</v>
          </cell>
        </row>
        <row r="56">
          <cell r="E56">
            <v>36</v>
          </cell>
        </row>
        <row r="57">
          <cell r="E57">
            <v>161</v>
          </cell>
        </row>
        <row r="58">
          <cell r="E58">
            <v>100</v>
          </cell>
        </row>
        <row r="59">
          <cell r="E59">
            <v>185</v>
          </cell>
        </row>
        <row r="60">
          <cell r="E60">
            <v>185</v>
          </cell>
        </row>
        <row r="61">
          <cell r="E61">
            <v>182</v>
          </cell>
        </row>
        <row r="62">
          <cell r="E62">
            <v>7</v>
          </cell>
        </row>
        <row r="63">
          <cell r="E63">
            <v>90</v>
          </cell>
        </row>
        <row r="64">
          <cell r="E64">
            <v>187</v>
          </cell>
        </row>
        <row r="65">
          <cell r="E65">
            <v>251</v>
          </cell>
        </row>
        <row r="66">
          <cell r="E66">
            <v>263</v>
          </cell>
        </row>
        <row r="67">
          <cell r="E67">
            <v>391</v>
          </cell>
        </row>
        <row r="68">
          <cell r="E68">
            <v>250</v>
          </cell>
        </row>
        <row r="69">
          <cell r="E69">
            <v>241</v>
          </cell>
        </row>
        <row r="70">
          <cell r="E70">
            <v>252</v>
          </cell>
        </row>
        <row r="71">
          <cell r="E71">
            <v>97</v>
          </cell>
        </row>
        <row r="72">
          <cell r="E72">
            <v>114</v>
          </cell>
        </row>
        <row r="73">
          <cell r="E73">
            <v>172</v>
          </cell>
        </row>
        <row r="74">
          <cell r="E74">
            <v>241</v>
          </cell>
        </row>
        <row r="75">
          <cell r="E75">
            <v>39</v>
          </cell>
        </row>
        <row r="76">
          <cell r="E76">
            <v>195</v>
          </cell>
        </row>
        <row r="77">
          <cell r="E77">
            <v>160</v>
          </cell>
        </row>
        <row r="78">
          <cell r="E78">
            <v>178</v>
          </cell>
        </row>
        <row r="79">
          <cell r="E79">
            <v>242</v>
          </cell>
        </row>
        <row r="80">
          <cell r="E80">
            <v>126</v>
          </cell>
        </row>
        <row r="98">
          <cell r="E98">
            <v>149</v>
          </cell>
        </row>
        <row r="99">
          <cell r="E99">
            <v>126</v>
          </cell>
        </row>
        <row r="100">
          <cell r="E100">
            <v>122</v>
          </cell>
        </row>
        <row r="101">
          <cell r="E101">
            <v>252</v>
          </cell>
        </row>
        <row r="102">
          <cell r="E102">
            <v>182</v>
          </cell>
        </row>
        <row r="103">
          <cell r="E103">
            <v>336</v>
          </cell>
        </row>
        <row r="104">
          <cell r="E104">
            <v>174</v>
          </cell>
        </row>
        <row r="105">
          <cell r="E105">
            <v>250</v>
          </cell>
        </row>
        <row r="106">
          <cell r="E106">
            <v>197</v>
          </cell>
        </row>
        <row r="107">
          <cell r="E107">
            <v>200</v>
          </cell>
        </row>
        <row r="108">
          <cell r="E108">
            <v>190</v>
          </cell>
        </row>
        <row r="109">
          <cell r="E109">
            <v>201</v>
          </cell>
        </row>
        <row r="110">
          <cell r="E110">
            <v>127</v>
          </cell>
        </row>
        <row r="111">
          <cell r="E111">
            <v>106</v>
          </cell>
        </row>
        <row r="112">
          <cell r="E112">
            <v>145</v>
          </cell>
        </row>
        <row r="113">
          <cell r="E113">
            <v>241</v>
          </cell>
        </row>
        <row r="114">
          <cell r="E114">
            <v>128</v>
          </cell>
        </row>
        <row r="115">
          <cell r="E115">
            <v>120</v>
          </cell>
        </row>
        <row r="116">
          <cell r="E116">
            <v>220</v>
          </cell>
        </row>
        <row r="117">
          <cell r="E117">
            <v>20</v>
          </cell>
        </row>
        <row r="118">
          <cell r="E118">
            <v>69</v>
          </cell>
        </row>
        <row r="119">
          <cell r="E119">
            <v>183</v>
          </cell>
        </row>
        <row r="120">
          <cell r="E120">
            <v>79</v>
          </cell>
        </row>
        <row r="144">
          <cell r="E144">
            <v>91</v>
          </cell>
        </row>
        <row r="145">
          <cell r="E145">
            <v>74</v>
          </cell>
        </row>
        <row r="146">
          <cell r="E146">
            <v>211</v>
          </cell>
        </row>
        <row r="147">
          <cell r="E147">
            <v>150</v>
          </cell>
        </row>
        <row r="148">
          <cell r="E148">
            <v>45</v>
          </cell>
        </row>
        <row r="149">
          <cell r="E149">
            <v>60</v>
          </cell>
        </row>
        <row r="150">
          <cell r="E150">
            <v>146</v>
          </cell>
        </row>
        <row r="151">
          <cell r="E151">
            <v>250</v>
          </cell>
        </row>
        <row r="152">
          <cell r="E152">
            <v>173</v>
          </cell>
        </row>
        <row r="153">
          <cell r="E153">
            <v>23</v>
          </cell>
        </row>
        <row r="154">
          <cell r="E154">
            <v>113</v>
          </cell>
        </row>
        <row r="155">
          <cell r="E155">
            <v>136</v>
          </cell>
        </row>
        <row r="156">
          <cell r="E156">
            <v>71</v>
          </cell>
        </row>
        <row r="157">
          <cell r="E157">
            <v>156</v>
          </cell>
        </row>
        <row r="158">
          <cell r="E158">
            <v>104</v>
          </cell>
        </row>
        <row r="159">
          <cell r="E159">
            <v>177</v>
          </cell>
        </row>
        <row r="160">
          <cell r="E160">
            <v>150</v>
          </cell>
        </row>
        <row r="161">
          <cell r="E161">
            <v>192</v>
          </cell>
        </row>
        <row r="162">
          <cell r="E162">
            <v>149</v>
          </cell>
        </row>
        <row r="163">
          <cell r="E163">
            <v>88</v>
          </cell>
        </row>
        <row r="164">
          <cell r="E164">
            <v>107</v>
          </cell>
        </row>
        <row r="165">
          <cell r="E165">
            <v>136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2"/>
  <sheetViews>
    <sheetView tabSelected="1" topLeftCell="A139" workbookViewId="0">
      <selection activeCell="A61" sqref="A61:XFD61"/>
    </sheetView>
  </sheetViews>
  <sheetFormatPr defaultRowHeight="18.75" x14ac:dyDescent="0.3"/>
  <cols>
    <col min="1" max="1" width="4.85546875" customWidth="1"/>
    <col min="2" max="2" width="10.28515625" customWidth="1"/>
    <col min="3" max="3" width="11.5703125" customWidth="1"/>
    <col min="4" max="4" width="8.85546875" customWidth="1"/>
    <col min="5" max="5" width="10" customWidth="1"/>
    <col min="6" max="6" width="10.85546875" style="103" customWidth="1"/>
    <col min="7" max="7" width="14.42578125" customWidth="1"/>
    <col min="8" max="8" width="9.140625" customWidth="1"/>
    <col min="9" max="9" width="16.42578125" style="104" customWidth="1"/>
  </cols>
  <sheetData>
    <row r="1" spans="1:9" s="2" customFormat="1" ht="18.75" customHeight="1" x14ac:dyDescent="0.25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</row>
    <row r="2" spans="1:9" s="2" customFormat="1" ht="18.75" customHeight="1" x14ac:dyDescent="0.25">
      <c r="A2" s="1" t="s">
        <v>2</v>
      </c>
      <c r="B2" s="1"/>
      <c r="C2" s="1"/>
      <c r="D2" s="1"/>
      <c r="E2" s="1"/>
      <c r="F2" s="1" t="s">
        <v>3</v>
      </c>
      <c r="G2" s="1"/>
      <c r="H2" s="1"/>
      <c r="I2" s="1"/>
    </row>
    <row r="3" spans="1:9" s="2" customFormat="1" x14ac:dyDescent="0.3">
      <c r="A3" s="1" t="s">
        <v>4</v>
      </c>
      <c r="B3" s="1"/>
      <c r="C3" s="1"/>
      <c r="D3" s="1"/>
      <c r="E3" s="1"/>
      <c r="F3" s="3"/>
      <c r="I3" s="4"/>
    </row>
    <row r="4" spans="1:9" s="5" customFormat="1" x14ac:dyDescent="0.3">
      <c r="F4" s="4"/>
      <c r="I4" s="4"/>
    </row>
    <row r="5" spans="1:9" s="5" customFormat="1" x14ac:dyDescent="0.3">
      <c r="A5" s="6" t="s">
        <v>5</v>
      </c>
      <c r="B5" s="6"/>
      <c r="C5" s="6"/>
      <c r="D5" s="6"/>
      <c r="E5" s="6"/>
      <c r="F5" s="6"/>
      <c r="G5" s="6"/>
      <c r="H5" s="6"/>
      <c r="I5" s="6"/>
    </row>
    <row r="6" spans="1:9" s="9" customFormat="1" x14ac:dyDescent="0.3">
      <c r="A6" s="7" t="s">
        <v>6</v>
      </c>
      <c r="B6" s="7"/>
      <c r="C6" s="7"/>
      <c r="D6" s="7"/>
      <c r="E6" s="7"/>
      <c r="F6" s="7"/>
      <c r="G6" s="7"/>
      <c r="H6" s="7"/>
      <c r="I6" s="8"/>
    </row>
    <row r="7" spans="1:9" s="9" customFormat="1" ht="15" x14ac:dyDescent="0.25">
      <c r="A7" s="10" t="s">
        <v>7</v>
      </c>
      <c r="B7" s="10"/>
      <c r="C7" s="10"/>
      <c r="D7" s="10"/>
      <c r="E7" s="10"/>
      <c r="F7" s="10"/>
      <c r="G7" s="10"/>
      <c r="H7" s="10"/>
      <c r="I7" s="10"/>
    </row>
    <row r="8" spans="1:9" s="19" customFormat="1" ht="15.75" x14ac:dyDescent="0.25">
      <c r="A8" s="11" t="s">
        <v>8</v>
      </c>
      <c r="B8" s="12" t="s">
        <v>9</v>
      </c>
      <c r="C8" s="13" t="s">
        <v>10</v>
      </c>
      <c r="D8" s="14"/>
      <c r="E8" s="15"/>
      <c r="F8" s="16" t="s">
        <v>11</v>
      </c>
      <c r="G8" s="17" t="s">
        <v>12</v>
      </c>
      <c r="H8" s="17" t="s">
        <v>13</v>
      </c>
      <c r="I8" s="18" t="s">
        <v>14</v>
      </c>
    </row>
    <row r="9" spans="1:9" s="19" customFormat="1" ht="48" customHeight="1" x14ac:dyDescent="0.25">
      <c r="A9" s="20"/>
      <c r="B9" s="21"/>
      <c r="C9" s="22" t="s">
        <v>15</v>
      </c>
      <c r="D9" s="22" t="s">
        <v>16</v>
      </c>
      <c r="E9" s="22" t="s">
        <v>17</v>
      </c>
      <c r="F9" s="23"/>
      <c r="G9" s="24"/>
      <c r="H9" s="25"/>
      <c r="I9" s="26"/>
    </row>
    <row r="10" spans="1:9" s="31" customFormat="1" x14ac:dyDescent="0.3">
      <c r="A10" s="27">
        <v>1</v>
      </c>
      <c r="B10" s="27">
        <v>201</v>
      </c>
      <c r="C10" s="27">
        <f>'[1]Bảng số điện tháng6 tầng 2 -5'!E10</f>
        <v>179</v>
      </c>
      <c r="D10" s="27">
        <v>296</v>
      </c>
      <c r="E10" s="27">
        <f>D10-C10</f>
        <v>117</v>
      </c>
      <c r="F10" s="28">
        <v>1900</v>
      </c>
      <c r="G10" s="29">
        <f>E10*F10</f>
        <v>222300</v>
      </c>
      <c r="H10" s="30">
        <v>10</v>
      </c>
      <c r="I10" s="28">
        <f t="shared" ref="I10:I32" si="0">G10/H10</f>
        <v>22230</v>
      </c>
    </row>
    <row r="11" spans="1:9" s="31" customFormat="1" x14ac:dyDescent="0.3">
      <c r="A11" s="30">
        <v>2</v>
      </c>
      <c r="B11" s="30">
        <v>202</v>
      </c>
      <c r="C11" s="27">
        <f>'[1]Bảng số điện tháng6 tầng 2 -5'!E11</f>
        <v>141</v>
      </c>
      <c r="D11" s="30">
        <v>181</v>
      </c>
      <c r="E11" s="27">
        <f t="shared" ref="E11:E32" si="1">D11-C11</f>
        <v>40</v>
      </c>
      <c r="F11" s="28">
        <v>1900</v>
      </c>
      <c r="G11" s="29">
        <f t="shared" ref="G11:G32" si="2">E11*F11</f>
        <v>76000</v>
      </c>
      <c r="H11" s="30">
        <v>6</v>
      </c>
      <c r="I11" s="28">
        <f t="shared" si="0"/>
        <v>12666.666666666666</v>
      </c>
    </row>
    <row r="12" spans="1:9" s="31" customFormat="1" x14ac:dyDescent="0.3">
      <c r="A12" s="27">
        <v>3</v>
      </c>
      <c r="B12" s="30">
        <v>203</v>
      </c>
      <c r="C12" s="27">
        <f>'[1]Bảng số điện tháng6 tầng 2 -5'!E12</f>
        <v>161</v>
      </c>
      <c r="D12" s="30">
        <v>191</v>
      </c>
      <c r="E12" s="27">
        <f t="shared" si="1"/>
        <v>30</v>
      </c>
      <c r="F12" s="28">
        <v>1900</v>
      </c>
      <c r="G12" s="29">
        <f t="shared" si="2"/>
        <v>57000</v>
      </c>
      <c r="H12" s="30">
        <v>6</v>
      </c>
      <c r="I12" s="28">
        <f t="shared" si="0"/>
        <v>9500</v>
      </c>
    </row>
    <row r="13" spans="1:9" s="31" customFormat="1" x14ac:dyDescent="0.3">
      <c r="A13" s="30">
        <v>4</v>
      </c>
      <c r="B13" s="30">
        <v>204</v>
      </c>
      <c r="C13" s="27">
        <f>'[1]Bảng số điện tháng6 tầng 2 -5'!E13</f>
        <v>173</v>
      </c>
      <c r="D13" s="30">
        <v>237</v>
      </c>
      <c r="E13" s="27">
        <f t="shared" si="1"/>
        <v>64</v>
      </c>
      <c r="F13" s="28">
        <v>1900</v>
      </c>
      <c r="G13" s="29">
        <f t="shared" si="2"/>
        <v>121600</v>
      </c>
      <c r="H13" s="30">
        <v>6</v>
      </c>
      <c r="I13" s="28">
        <f t="shared" si="0"/>
        <v>20266.666666666668</v>
      </c>
    </row>
    <row r="14" spans="1:9" s="31" customFormat="1" x14ac:dyDescent="0.3">
      <c r="A14" s="27">
        <v>5</v>
      </c>
      <c r="B14" s="30">
        <v>205</v>
      </c>
      <c r="C14" s="27">
        <f>'[1]Bảng số điện tháng6 tầng 2 -5'!E14</f>
        <v>119</v>
      </c>
      <c r="D14" s="30">
        <v>142</v>
      </c>
      <c r="E14" s="27">
        <f t="shared" si="1"/>
        <v>23</v>
      </c>
      <c r="F14" s="28">
        <v>1900</v>
      </c>
      <c r="G14" s="29">
        <f t="shared" si="2"/>
        <v>43700</v>
      </c>
      <c r="H14" s="30">
        <v>6</v>
      </c>
      <c r="I14" s="28">
        <f t="shared" si="0"/>
        <v>7283.333333333333</v>
      </c>
    </row>
    <row r="15" spans="1:9" s="31" customFormat="1" x14ac:dyDescent="0.3">
      <c r="A15" s="30">
        <v>6</v>
      </c>
      <c r="B15" s="30">
        <v>206</v>
      </c>
      <c r="C15" s="27">
        <f>'[1]Bảng số điện tháng6 tầng 2 -5'!E15</f>
        <v>143</v>
      </c>
      <c r="D15" s="30">
        <v>159</v>
      </c>
      <c r="E15" s="27">
        <f t="shared" si="1"/>
        <v>16</v>
      </c>
      <c r="F15" s="28">
        <v>1900</v>
      </c>
      <c r="G15" s="29">
        <f t="shared" si="2"/>
        <v>30400</v>
      </c>
      <c r="H15" s="30">
        <v>6</v>
      </c>
      <c r="I15" s="28">
        <f t="shared" si="0"/>
        <v>5066.666666666667</v>
      </c>
    </row>
    <row r="16" spans="1:9" s="31" customFormat="1" x14ac:dyDescent="0.3">
      <c r="A16" s="27">
        <v>7</v>
      </c>
      <c r="B16" s="30">
        <v>207</v>
      </c>
      <c r="C16" s="27">
        <f>'[1]Bảng số điện tháng6 tầng 2 -5'!E16</f>
        <v>244</v>
      </c>
      <c r="D16" s="30">
        <v>323</v>
      </c>
      <c r="E16" s="27">
        <f t="shared" si="1"/>
        <v>79</v>
      </c>
      <c r="F16" s="28">
        <v>1900</v>
      </c>
      <c r="G16" s="29">
        <f t="shared" si="2"/>
        <v>150100</v>
      </c>
      <c r="H16" s="30">
        <v>6</v>
      </c>
      <c r="I16" s="28">
        <f t="shared" si="0"/>
        <v>25016.666666666668</v>
      </c>
    </row>
    <row r="17" spans="1:9" s="31" customFormat="1" x14ac:dyDescent="0.3">
      <c r="A17" s="30">
        <v>8</v>
      </c>
      <c r="B17" s="30">
        <v>208</v>
      </c>
      <c r="C17" s="27">
        <f>'[1]Bảng số điện tháng6 tầng 2 -5'!E17</f>
        <v>298</v>
      </c>
      <c r="D17" s="30">
        <v>348</v>
      </c>
      <c r="E17" s="27">
        <f t="shared" si="1"/>
        <v>50</v>
      </c>
      <c r="F17" s="28">
        <v>1900</v>
      </c>
      <c r="G17" s="29">
        <f t="shared" si="2"/>
        <v>95000</v>
      </c>
      <c r="H17" s="30">
        <v>6</v>
      </c>
      <c r="I17" s="28">
        <f t="shared" si="0"/>
        <v>15833.333333333334</v>
      </c>
    </row>
    <row r="18" spans="1:9" s="31" customFormat="1" x14ac:dyDescent="0.3">
      <c r="A18" s="27">
        <v>9</v>
      </c>
      <c r="B18" s="30">
        <v>209</v>
      </c>
      <c r="C18" s="27">
        <f>'[1]Bảng số điện tháng6 tầng 2 -5'!E18</f>
        <v>120</v>
      </c>
      <c r="D18" s="30">
        <v>139</v>
      </c>
      <c r="E18" s="27">
        <f t="shared" si="1"/>
        <v>19</v>
      </c>
      <c r="F18" s="28">
        <v>1900</v>
      </c>
      <c r="G18" s="29">
        <f t="shared" si="2"/>
        <v>36100</v>
      </c>
      <c r="H18" s="30">
        <v>6</v>
      </c>
      <c r="I18" s="28">
        <f t="shared" si="0"/>
        <v>6016.666666666667</v>
      </c>
    </row>
    <row r="19" spans="1:9" s="31" customFormat="1" x14ac:dyDescent="0.3">
      <c r="A19" s="30">
        <v>10</v>
      </c>
      <c r="B19" s="30">
        <v>210</v>
      </c>
      <c r="C19" s="27">
        <f>'[1]Bảng số điện tháng6 tầng 2 -5'!E19</f>
        <v>73</v>
      </c>
      <c r="D19" s="30">
        <v>112</v>
      </c>
      <c r="E19" s="27">
        <f t="shared" si="1"/>
        <v>39</v>
      </c>
      <c r="F19" s="28">
        <v>1900</v>
      </c>
      <c r="G19" s="29">
        <f t="shared" si="2"/>
        <v>74100</v>
      </c>
      <c r="H19" s="30">
        <v>6</v>
      </c>
      <c r="I19" s="28">
        <f t="shared" si="0"/>
        <v>12350</v>
      </c>
    </row>
    <row r="20" spans="1:9" s="31" customFormat="1" x14ac:dyDescent="0.3">
      <c r="A20" s="27">
        <v>11</v>
      </c>
      <c r="B20" s="30">
        <v>211</v>
      </c>
      <c r="C20" s="27">
        <f>'[1]Bảng số điện tháng6 tầng 2 -5'!E20</f>
        <v>166</v>
      </c>
      <c r="D20" s="30">
        <v>207</v>
      </c>
      <c r="E20" s="27">
        <f t="shared" si="1"/>
        <v>41</v>
      </c>
      <c r="F20" s="28">
        <v>1900</v>
      </c>
      <c r="G20" s="29">
        <f t="shared" si="2"/>
        <v>77900</v>
      </c>
      <c r="H20" s="30">
        <v>6</v>
      </c>
      <c r="I20" s="28">
        <f t="shared" si="0"/>
        <v>12983.333333333334</v>
      </c>
    </row>
    <row r="21" spans="1:9" s="31" customFormat="1" x14ac:dyDescent="0.3">
      <c r="A21" s="30">
        <v>12</v>
      </c>
      <c r="B21" s="30">
        <v>213</v>
      </c>
      <c r="C21" s="27">
        <f>'[1]Bảng số điện tháng6 tầng 2 -5'!E21</f>
        <v>146</v>
      </c>
      <c r="D21" s="30">
        <v>167</v>
      </c>
      <c r="E21" s="27">
        <f t="shared" si="1"/>
        <v>21</v>
      </c>
      <c r="F21" s="28">
        <v>1900</v>
      </c>
      <c r="G21" s="29">
        <f t="shared" si="2"/>
        <v>39900</v>
      </c>
      <c r="H21" s="30">
        <v>8</v>
      </c>
      <c r="I21" s="28">
        <f t="shared" si="0"/>
        <v>4987.5</v>
      </c>
    </row>
    <row r="22" spans="1:9" s="31" customFormat="1" x14ac:dyDescent="0.3">
      <c r="A22" s="27">
        <v>13</v>
      </c>
      <c r="B22" s="30">
        <v>214</v>
      </c>
      <c r="C22" s="27">
        <f>'[1]Bảng số điện tháng6 tầng 2 -5'!E22</f>
        <v>91</v>
      </c>
      <c r="D22" s="30">
        <v>152</v>
      </c>
      <c r="E22" s="27">
        <f t="shared" si="1"/>
        <v>61</v>
      </c>
      <c r="F22" s="28">
        <v>1900</v>
      </c>
      <c r="G22" s="29">
        <f t="shared" si="2"/>
        <v>115900</v>
      </c>
      <c r="H22" s="30">
        <v>6</v>
      </c>
      <c r="I22" s="28">
        <f t="shared" si="0"/>
        <v>19316.666666666668</v>
      </c>
    </row>
    <row r="23" spans="1:9" s="31" customFormat="1" x14ac:dyDescent="0.3">
      <c r="A23" s="30">
        <v>14</v>
      </c>
      <c r="B23" s="30">
        <v>216</v>
      </c>
      <c r="C23" s="27">
        <f>'[1]Bảng số điện tháng6 tầng 2 -5'!E23</f>
        <v>343</v>
      </c>
      <c r="D23" s="30">
        <v>557</v>
      </c>
      <c r="E23" s="27">
        <f t="shared" si="1"/>
        <v>214</v>
      </c>
      <c r="F23" s="28">
        <v>1900</v>
      </c>
      <c r="G23" s="29">
        <f t="shared" si="2"/>
        <v>406600</v>
      </c>
      <c r="H23" s="30">
        <v>6</v>
      </c>
      <c r="I23" s="28">
        <f t="shared" si="0"/>
        <v>67766.666666666672</v>
      </c>
    </row>
    <row r="24" spans="1:9" s="31" customFormat="1" x14ac:dyDescent="0.3">
      <c r="A24" s="27">
        <v>15</v>
      </c>
      <c r="B24" s="30">
        <v>218</v>
      </c>
      <c r="C24" s="27">
        <f>'[1]Bảng số điện tháng6 tầng 2 -5'!E24</f>
        <v>271</v>
      </c>
      <c r="D24" s="30">
        <v>383</v>
      </c>
      <c r="E24" s="27">
        <f t="shared" si="1"/>
        <v>112</v>
      </c>
      <c r="F24" s="28">
        <v>1900</v>
      </c>
      <c r="G24" s="29">
        <f t="shared" si="2"/>
        <v>212800</v>
      </c>
      <c r="H24" s="30">
        <v>6</v>
      </c>
      <c r="I24" s="28">
        <f t="shared" si="0"/>
        <v>35466.666666666664</v>
      </c>
    </row>
    <row r="25" spans="1:9" s="31" customFormat="1" x14ac:dyDescent="0.3">
      <c r="A25" s="30">
        <v>16</v>
      </c>
      <c r="B25" s="30">
        <v>219</v>
      </c>
      <c r="C25" s="27">
        <f>'[1]Bảng số điện tháng6 tầng 2 -5'!E25</f>
        <v>356</v>
      </c>
      <c r="D25" s="30">
        <v>427</v>
      </c>
      <c r="E25" s="27">
        <f t="shared" si="1"/>
        <v>71</v>
      </c>
      <c r="F25" s="28">
        <v>1900</v>
      </c>
      <c r="G25" s="29">
        <f t="shared" si="2"/>
        <v>134900</v>
      </c>
      <c r="H25" s="30">
        <v>6</v>
      </c>
      <c r="I25" s="28">
        <f t="shared" si="0"/>
        <v>22483.333333333332</v>
      </c>
    </row>
    <row r="26" spans="1:9" s="31" customFormat="1" x14ac:dyDescent="0.3">
      <c r="A26" s="27">
        <v>17</v>
      </c>
      <c r="B26" s="30">
        <v>220</v>
      </c>
      <c r="C26" s="27">
        <f>'[1]Bảng số điện tháng6 tầng 2 -5'!E26</f>
        <v>161</v>
      </c>
      <c r="D26" s="30">
        <v>195</v>
      </c>
      <c r="E26" s="27">
        <f t="shared" si="1"/>
        <v>34</v>
      </c>
      <c r="F26" s="28">
        <v>1900</v>
      </c>
      <c r="G26" s="29">
        <f t="shared" si="2"/>
        <v>64600</v>
      </c>
      <c r="H26" s="30">
        <v>6</v>
      </c>
      <c r="I26" s="28">
        <f t="shared" si="0"/>
        <v>10766.666666666666</v>
      </c>
    </row>
    <row r="27" spans="1:9" s="31" customFormat="1" x14ac:dyDescent="0.3">
      <c r="A27" s="30">
        <v>18</v>
      </c>
      <c r="B27" s="30">
        <v>221</v>
      </c>
      <c r="C27" s="27">
        <f>'[1]Bảng số điện tháng6 tầng 2 -5'!E27</f>
        <v>242</v>
      </c>
      <c r="D27" s="30">
        <v>275</v>
      </c>
      <c r="E27" s="27">
        <f t="shared" si="1"/>
        <v>33</v>
      </c>
      <c r="F27" s="28">
        <v>1900</v>
      </c>
      <c r="G27" s="29">
        <f t="shared" si="2"/>
        <v>62700</v>
      </c>
      <c r="H27" s="30">
        <v>6</v>
      </c>
      <c r="I27" s="28">
        <f t="shared" si="0"/>
        <v>10450</v>
      </c>
    </row>
    <row r="28" spans="1:9" s="31" customFormat="1" x14ac:dyDescent="0.3">
      <c r="A28" s="27">
        <v>19</v>
      </c>
      <c r="B28" s="30">
        <v>222</v>
      </c>
      <c r="C28" s="27">
        <f>'[1]Bảng số điện tháng6 tầng 2 -5'!E28</f>
        <v>182</v>
      </c>
      <c r="D28" s="30">
        <v>276</v>
      </c>
      <c r="E28" s="27">
        <f t="shared" si="1"/>
        <v>94</v>
      </c>
      <c r="F28" s="28">
        <v>1900</v>
      </c>
      <c r="G28" s="29">
        <f t="shared" si="2"/>
        <v>178600</v>
      </c>
      <c r="H28" s="30">
        <v>6</v>
      </c>
      <c r="I28" s="28">
        <f t="shared" si="0"/>
        <v>29766.666666666668</v>
      </c>
    </row>
    <row r="29" spans="1:9" s="31" customFormat="1" x14ac:dyDescent="0.3">
      <c r="A29" s="30">
        <v>20</v>
      </c>
      <c r="B29" s="30">
        <v>223</v>
      </c>
      <c r="C29" s="27">
        <f>'[1]Bảng số điện tháng6 tầng 2 -5'!E29</f>
        <v>286</v>
      </c>
      <c r="D29" s="30">
        <v>343</v>
      </c>
      <c r="E29" s="27">
        <f t="shared" si="1"/>
        <v>57</v>
      </c>
      <c r="F29" s="28">
        <v>1900</v>
      </c>
      <c r="G29" s="29">
        <f t="shared" si="2"/>
        <v>108300</v>
      </c>
      <c r="H29" s="30">
        <v>6</v>
      </c>
      <c r="I29" s="28">
        <f t="shared" si="0"/>
        <v>18050</v>
      </c>
    </row>
    <row r="30" spans="1:9" s="31" customFormat="1" x14ac:dyDescent="0.3">
      <c r="A30" s="27">
        <v>21</v>
      </c>
      <c r="B30" s="30">
        <v>225</v>
      </c>
      <c r="C30" s="27">
        <f>'[1]Bảng số điện tháng6 tầng 2 -5'!E30</f>
        <v>278</v>
      </c>
      <c r="D30" s="30">
        <v>320</v>
      </c>
      <c r="E30" s="27">
        <f t="shared" si="1"/>
        <v>42</v>
      </c>
      <c r="F30" s="28">
        <v>1900</v>
      </c>
      <c r="G30" s="29">
        <f t="shared" si="2"/>
        <v>79800</v>
      </c>
      <c r="H30" s="30">
        <v>6</v>
      </c>
      <c r="I30" s="28">
        <f t="shared" si="0"/>
        <v>13300</v>
      </c>
    </row>
    <row r="31" spans="1:9" s="31" customFormat="1" x14ac:dyDescent="0.3">
      <c r="A31" s="30">
        <v>22</v>
      </c>
      <c r="B31" s="30">
        <v>227</v>
      </c>
      <c r="C31" s="27">
        <f>'[1]Bảng số điện tháng6 tầng 2 -5'!E31</f>
        <v>109</v>
      </c>
      <c r="D31" s="30">
        <v>193</v>
      </c>
      <c r="E31" s="27">
        <f t="shared" si="1"/>
        <v>84</v>
      </c>
      <c r="F31" s="28">
        <v>1900</v>
      </c>
      <c r="G31" s="29">
        <f t="shared" si="2"/>
        <v>159600</v>
      </c>
      <c r="H31" s="30">
        <v>6</v>
      </c>
      <c r="I31" s="28">
        <f t="shared" si="0"/>
        <v>26600</v>
      </c>
    </row>
    <row r="32" spans="1:9" s="31" customFormat="1" x14ac:dyDescent="0.3">
      <c r="A32" s="27">
        <v>23</v>
      </c>
      <c r="B32" s="32">
        <v>229</v>
      </c>
      <c r="C32" s="27">
        <f>'[1]Bảng số điện tháng6 tầng 2 -5'!E32</f>
        <v>159</v>
      </c>
      <c r="D32" s="32">
        <v>253</v>
      </c>
      <c r="E32" s="27">
        <f t="shared" si="1"/>
        <v>94</v>
      </c>
      <c r="F32" s="28">
        <v>1900</v>
      </c>
      <c r="G32" s="29">
        <f t="shared" si="2"/>
        <v>178600</v>
      </c>
      <c r="H32" s="32">
        <v>6</v>
      </c>
      <c r="I32" s="28">
        <f t="shared" si="0"/>
        <v>29766.666666666668</v>
      </c>
    </row>
    <row r="33" spans="1:9" s="31" customFormat="1" x14ac:dyDescent="0.3">
      <c r="A33" s="33" t="s">
        <v>18</v>
      </c>
      <c r="B33" s="33"/>
      <c r="C33" s="34">
        <f>SUM(C10:C32)</f>
        <v>4441</v>
      </c>
      <c r="D33" s="35"/>
      <c r="E33" s="34">
        <f>SUM(E10:E32)</f>
        <v>1435</v>
      </c>
      <c r="F33" s="35"/>
      <c r="G33" s="34">
        <f>SUM(G10:G32)</f>
        <v>2726500</v>
      </c>
      <c r="H33" s="34">
        <f>SUM(H10:H32)</f>
        <v>144</v>
      </c>
      <c r="I33" s="34"/>
    </row>
    <row r="34" spans="1:9" s="9" customFormat="1" x14ac:dyDescent="0.3">
      <c r="F34" s="36"/>
      <c r="I34" s="37"/>
    </row>
    <row r="35" spans="1:9" s="9" customFormat="1" x14ac:dyDescent="0.3">
      <c r="F35" s="38" t="s">
        <v>19</v>
      </c>
      <c r="G35" s="38"/>
      <c r="H35" s="38"/>
      <c r="I35" s="38"/>
    </row>
    <row r="36" spans="1:9" s="9" customFormat="1" x14ac:dyDescent="0.3">
      <c r="B36" s="39"/>
      <c r="F36" s="6" t="s">
        <v>20</v>
      </c>
      <c r="G36" s="6"/>
      <c r="H36" s="6"/>
      <c r="I36" s="6"/>
    </row>
    <row r="37" spans="1:9" s="9" customFormat="1" x14ac:dyDescent="0.3">
      <c r="B37" s="39"/>
      <c r="F37" s="37"/>
      <c r="G37" s="40"/>
      <c r="H37" s="40"/>
      <c r="I37" s="37"/>
    </row>
    <row r="38" spans="1:9" s="9" customFormat="1" x14ac:dyDescent="0.3">
      <c r="B38" s="39"/>
      <c r="F38" s="37"/>
      <c r="G38" s="40"/>
      <c r="H38" s="40"/>
      <c r="I38" s="37"/>
    </row>
    <row r="39" spans="1:9" s="9" customFormat="1" x14ac:dyDescent="0.3">
      <c r="B39" s="39"/>
      <c r="F39" s="37"/>
      <c r="G39" s="40"/>
      <c r="H39" s="40"/>
      <c r="I39" s="37"/>
    </row>
    <row r="40" spans="1:9" s="9" customFormat="1" x14ac:dyDescent="0.3">
      <c r="F40" s="37"/>
      <c r="G40" s="31"/>
      <c r="H40" s="31"/>
      <c r="I40" s="37"/>
    </row>
    <row r="41" spans="1:9" s="9" customFormat="1" x14ac:dyDescent="0.3">
      <c r="F41" s="37"/>
      <c r="G41" s="31"/>
      <c r="H41" s="31"/>
      <c r="I41" s="37"/>
    </row>
    <row r="42" spans="1:9" s="9" customFormat="1" x14ac:dyDescent="0.3">
      <c r="F42" s="37"/>
      <c r="G42" s="31"/>
      <c r="H42" s="31"/>
      <c r="I42" s="37"/>
    </row>
    <row r="43" spans="1:9" s="9" customFormat="1" x14ac:dyDescent="0.3">
      <c r="F43" s="6" t="s">
        <v>21</v>
      </c>
      <c r="G43" s="6"/>
      <c r="H43" s="6"/>
      <c r="I43" s="6"/>
    </row>
    <row r="44" spans="1:9" s="42" customFormat="1" x14ac:dyDescent="0.3">
      <c r="A44" s="1" t="s">
        <v>0</v>
      </c>
      <c r="B44" s="1"/>
      <c r="C44" s="1"/>
      <c r="D44" s="1"/>
      <c r="E44" s="1"/>
      <c r="F44" s="41" t="s">
        <v>1</v>
      </c>
      <c r="G44" s="41"/>
      <c r="H44" s="41"/>
      <c r="I44" s="4"/>
    </row>
    <row r="45" spans="1:9" s="42" customFormat="1" ht="18.75" customHeight="1" x14ac:dyDescent="0.25">
      <c r="A45" s="1" t="s">
        <v>2</v>
      </c>
      <c r="B45" s="1"/>
      <c r="C45" s="1"/>
      <c r="D45" s="1"/>
      <c r="E45" s="1"/>
      <c r="F45" s="1" t="s">
        <v>3</v>
      </c>
      <c r="G45" s="1"/>
      <c r="H45" s="1"/>
      <c r="I45" s="1"/>
    </row>
    <row r="46" spans="1:9" s="42" customFormat="1" x14ac:dyDescent="0.3">
      <c r="A46" s="1" t="s">
        <v>4</v>
      </c>
      <c r="B46" s="1"/>
      <c r="C46" s="1"/>
      <c r="D46" s="1"/>
      <c r="E46" s="1"/>
      <c r="F46" s="3"/>
      <c r="G46" s="2"/>
      <c r="H46" s="2"/>
      <c r="I46" s="4"/>
    </row>
    <row r="47" spans="1:9" s="42" customFormat="1" ht="16.5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s="42" customFormat="1" x14ac:dyDescent="0.3">
      <c r="A48" s="6" t="s">
        <v>22</v>
      </c>
      <c r="B48" s="6"/>
      <c r="C48" s="6"/>
      <c r="D48" s="6"/>
      <c r="E48" s="6"/>
      <c r="F48" s="6"/>
      <c r="G48" s="6"/>
      <c r="H48" s="6"/>
      <c r="I48" s="6"/>
    </row>
    <row r="49" spans="1:9" s="9" customFormat="1" ht="18.75" customHeight="1" x14ac:dyDescent="0.25">
      <c r="A49" s="7" t="s">
        <v>6</v>
      </c>
      <c r="B49" s="7"/>
      <c r="C49" s="7"/>
      <c r="D49" s="7"/>
      <c r="E49" s="7"/>
      <c r="F49" s="7"/>
      <c r="G49" s="7"/>
      <c r="H49" s="7"/>
      <c r="I49" s="7"/>
    </row>
    <row r="50" spans="1:9" s="9" customFormat="1" ht="15" x14ac:dyDescent="0.25">
      <c r="A50" s="10" t="s">
        <v>7</v>
      </c>
      <c r="B50" s="10"/>
      <c r="C50" s="10"/>
      <c r="D50" s="10"/>
      <c r="E50" s="10"/>
      <c r="F50" s="10"/>
      <c r="G50" s="10"/>
      <c r="H50" s="10"/>
      <c r="I50" s="10"/>
    </row>
    <row r="51" spans="1:9" s="19" customFormat="1" ht="15.75" x14ac:dyDescent="0.25">
      <c r="A51" s="11" t="s">
        <v>8</v>
      </c>
      <c r="B51" s="12" t="s">
        <v>9</v>
      </c>
      <c r="C51" s="13" t="s">
        <v>10</v>
      </c>
      <c r="D51" s="14"/>
      <c r="E51" s="15"/>
      <c r="F51" s="16" t="s">
        <v>11</v>
      </c>
      <c r="G51" s="17" t="s">
        <v>12</v>
      </c>
      <c r="H51" s="17" t="s">
        <v>13</v>
      </c>
      <c r="I51" s="18" t="s">
        <v>14</v>
      </c>
    </row>
    <row r="52" spans="1:9" s="19" customFormat="1" ht="48" customHeight="1" x14ac:dyDescent="0.25">
      <c r="A52" s="20"/>
      <c r="B52" s="21"/>
      <c r="C52" s="22" t="s">
        <v>15</v>
      </c>
      <c r="D52" s="22" t="s">
        <v>16</v>
      </c>
      <c r="E52" s="22" t="s">
        <v>17</v>
      </c>
      <c r="F52" s="23"/>
      <c r="G52" s="24"/>
      <c r="H52" s="25"/>
      <c r="I52" s="26"/>
    </row>
    <row r="53" spans="1:9" s="31" customFormat="1" x14ac:dyDescent="0.3">
      <c r="A53" s="27">
        <v>1</v>
      </c>
      <c r="B53" s="27">
        <v>301</v>
      </c>
      <c r="C53" s="27">
        <f>'[1]Bảng số điện tháng6 tầng 2 -5'!E54</f>
        <v>183</v>
      </c>
      <c r="D53" s="27">
        <v>211</v>
      </c>
      <c r="E53" s="27">
        <f>D53-C53</f>
        <v>28</v>
      </c>
      <c r="F53" s="28">
        <v>1900</v>
      </c>
      <c r="G53" s="29">
        <f>E53*F53</f>
        <v>53200</v>
      </c>
      <c r="H53" s="30">
        <v>10</v>
      </c>
      <c r="I53" s="28">
        <f t="shared" ref="I53:I79" si="3">G53/H53</f>
        <v>5320</v>
      </c>
    </row>
    <row r="54" spans="1:9" s="31" customFormat="1" x14ac:dyDescent="0.3">
      <c r="A54" s="30">
        <v>2</v>
      </c>
      <c r="B54" s="30">
        <v>302</v>
      </c>
      <c r="C54" s="27">
        <f>'[1]Bảng số điện tháng6 tầng 2 -5'!E55</f>
        <v>50</v>
      </c>
      <c r="D54" s="30">
        <v>110</v>
      </c>
      <c r="E54" s="27">
        <f t="shared" ref="E54:E79" si="4">D54-C54</f>
        <v>60</v>
      </c>
      <c r="F54" s="28">
        <v>1900</v>
      </c>
      <c r="G54" s="29">
        <f t="shared" ref="G54:G79" si="5">E54*F54</f>
        <v>114000</v>
      </c>
      <c r="H54" s="30">
        <v>6</v>
      </c>
      <c r="I54" s="28">
        <f t="shared" si="3"/>
        <v>19000</v>
      </c>
    </row>
    <row r="55" spans="1:9" s="31" customFormat="1" x14ac:dyDescent="0.3">
      <c r="A55" s="27">
        <v>3</v>
      </c>
      <c r="B55" s="30">
        <v>303</v>
      </c>
      <c r="C55" s="27">
        <f>'[1]Bảng số điện tháng6 tầng 2 -5'!E56</f>
        <v>36</v>
      </c>
      <c r="D55" s="30">
        <v>60</v>
      </c>
      <c r="E55" s="27">
        <f t="shared" si="4"/>
        <v>24</v>
      </c>
      <c r="F55" s="28">
        <v>1900</v>
      </c>
      <c r="G55" s="29">
        <f t="shared" si="5"/>
        <v>45600</v>
      </c>
      <c r="H55" s="30">
        <v>6</v>
      </c>
      <c r="I55" s="28">
        <f t="shared" si="3"/>
        <v>7600</v>
      </c>
    </row>
    <row r="56" spans="1:9" s="45" customFormat="1" x14ac:dyDescent="0.3">
      <c r="A56" s="43">
        <v>4</v>
      </c>
      <c r="B56" s="43">
        <v>304</v>
      </c>
      <c r="C56" s="27">
        <f>'[1]Bảng số điện tháng6 tầng 2 -5'!E57</f>
        <v>161</v>
      </c>
      <c r="D56" s="43">
        <v>178</v>
      </c>
      <c r="E56" s="27">
        <f t="shared" si="4"/>
        <v>17</v>
      </c>
      <c r="F56" s="44">
        <v>1900</v>
      </c>
      <c r="G56" s="29">
        <f t="shared" si="5"/>
        <v>32300</v>
      </c>
      <c r="H56" s="43">
        <v>6</v>
      </c>
      <c r="I56" s="28">
        <f t="shared" si="3"/>
        <v>5383.333333333333</v>
      </c>
    </row>
    <row r="57" spans="1:9" s="31" customFormat="1" x14ac:dyDescent="0.3">
      <c r="A57" s="27">
        <v>5</v>
      </c>
      <c r="B57" s="30">
        <v>305</v>
      </c>
      <c r="C57" s="27">
        <f>'[1]Bảng số điện tháng6 tầng 2 -5'!E58</f>
        <v>100</v>
      </c>
      <c r="D57" s="30">
        <v>118</v>
      </c>
      <c r="E57" s="27">
        <f t="shared" si="4"/>
        <v>18</v>
      </c>
      <c r="F57" s="28">
        <v>1900</v>
      </c>
      <c r="G57" s="29">
        <f t="shared" si="5"/>
        <v>34200</v>
      </c>
      <c r="H57" s="30">
        <v>6</v>
      </c>
      <c r="I57" s="28">
        <f t="shared" si="3"/>
        <v>5700</v>
      </c>
    </row>
    <row r="58" spans="1:9" s="31" customFormat="1" x14ac:dyDescent="0.3">
      <c r="A58" s="30">
        <v>6</v>
      </c>
      <c r="B58" s="30">
        <v>306</v>
      </c>
      <c r="C58" s="27">
        <f>'[1]Bảng số điện tháng6 tầng 2 -5'!E59</f>
        <v>185</v>
      </c>
      <c r="D58" s="30">
        <v>201</v>
      </c>
      <c r="E58" s="27">
        <f t="shared" si="4"/>
        <v>16</v>
      </c>
      <c r="F58" s="28">
        <v>1900</v>
      </c>
      <c r="G58" s="29">
        <f t="shared" si="5"/>
        <v>30400</v>
      </c>
      <c r="H58" s="30">
        <v>6</v>
      </c>
      <c r="I58" s="28">
        <f t="shared" si="3"/>
        <v>5066.666666666667</v>
      </c>
    </row>
    <row r="59" spans="1:9" s="31" customFormat="1" x14ac:dyDescent="0.3">
      <c r="A59" s="27">
        <v>7</v>
      </c>
      <c r="B59" s="30">
        <v>307</v>
      </c>
      <c r="C59" s="27">
        <f>'[1]Bảng số điện tháng6 tầng 2 -5'!E60</f>
        <v>185</v>
      </c>
      <c r="D59" s="30">
        <v>233</v>
      </c>
      <c r="E59" s="27">
        <f t="shared" si="4"/>
        <v>48</v>
      </c>
      <c r="F59" s="28">
        <v>1900</v>
      </c>
      <c r="G59" s="29">
        <f t="shared" si="5"/>
        <v>91200</v>
      </c>
      <c r="H59" s="30">
        <v>6</v>
      </c>
      <c r="I59" s="28">
        <f t="shared" si="3"/>
        <v>15200</v>
      </c>
    </row>
    <row r="60" spans="1:9" s="31" customFormat="1" x14ac:dyDescent="0.3">
      <c r="A60" s="30">
        <v>8</v>
      </c>
      <c r="B60" s="30">
        <v>308</v>
      </c>
      <c r="C60" s="27">
        <f>'[1]Bảng số điện tháng6 tầng 2 -5'!E61</f>
        <v>182</v>
      </c>
      <c r="D60" s="30">
        <v>198</v>
      </c>
      <c r="E60" s="27">
        <f t="shared" si="4"/>
        <v>16</v>
      </c>
      <c r="F60" s="28">
        <v>1900</v>
      </c>
      <c r="G60" s="29">
        <f t="shared" si="5"/>
        <v>30400</v>
      </c>
      <c r="H60" s="30">
        <v>6</v>
      </c>
      <c r="I60" s="28">
        <f t="shared" si="3"/>
        <v>5066.666666666667</v>
      </c>
    </row>
    <row r="61" spans="1:9" s="50" customFormat="1" x14ac:dyDescent="0.3">
      <c r="A61" s="46">
        <v>9</v>
      </c>
      <c r="B61" s="47">
        <v>309</v>
      </c>
      <c r="C61" s="46">
        <f>'[1]Bảng số điện tháng6 tầng 2 -5'!E62</f>
        <v>7</v>
      </c>
      <c r="D61" s="47">
        <v>9</v>
      </c>
      <c r="E61" s="46">
        <f t="shared" si="4"/>
        <v>2</v>
      </c>
      <c r="F61" s="48">
        <v>1900</v>
      </c>
      <c r="G61" s="49">
        <f t="shared" si="5"/>
        <v>3800</v>
      </c>
      <c r="H61" s="47">
        <v>6</v>
      </c>
      <c r="I61" s="48">
        <f t="shared" si="3"/>
        <v>633.33333333333337</v>
      </c>
    </row>
    <row r="62" spans="1:9" s="45" customFormat="1" x14ac:dyDescent="0.3">
      <c r="A62" s="43">
        <v>10</v>
      </c>
      <c r="B62" s="43">
        <v>310</v>
      </c>
      <c r="C62" s="51">
        <f>'[1]Bảng số điện tháng6 tầng 2 -5'!E63</f>
        <v>90</v>
      </c>
      <c r="D62" s="43">
        <v>120</v>
      </c>
      <c r="E62" s="51">
        <f t="shared" si="4"/>
        <v>30</v>
      </c>
      <c r="F62" s="44">
        <v>1900</v>
      </c>
      <c r="G62" s="29">
        <f t="shared" si="5"/>
        <v>57000</v>
      </c>
      <c r="H62" s="43">
        <v>6</v>
      </c>
      <c r="I62" s="28">
        <f t="shared" si="3"/>
        <v>9500</v>
      </c>
    </row>
    <row r="63" spans="1:9" s="45" customFormat="1" x14ac:dyDescent="0.3">
      <c r="A63" s="51">
        <v>11</v>
      </c>
      <c r="B63" s="43">
        <v>311</v>
      </c>
      <c r="C63" s="51">
        <f>'[1]Bảng số điện tháng6 tầng 2 -5'!E64</f>
        <v>187</v>
      </c>
      <c r="D63" s="43">
        <v>267</v>
      </c>
      <c r="E63" s="51">
        <f t="shared" si="4"/>
        <v>80</v>
      </c>
      <c r="F63" s="44">
        <v>1900</v>
      </c>
      <c r="G63" s="29">
        <f t="shared" si="5"/>
        <v>152000</v>
      </c>
      <c r="H63" s="43">
        <v>6</v>
      </c>
      <c r="I63" s="28">
        <f t="shared" si="3"/>
        <v>25333.333333333332</v>
      </c>
    </row>
    <row r="64" spans="1:9" s="45" customFormat="1" x14ac:dyDescent="0.3">
      <c r="A64" s="43">
        <v>12</v>
      </c>
      <c r="B64" s="43">
        <v>312</v>
      </c>
      <c r="C64" s="51">
        <f>'[1]Bảng số điện tháng6 tầng 2 -5'!E65</f>
        <v>251</v>
      </c>
      <c r="D64" s="43">
        <v>341</v>
      </c>
      <c r="E64" s="51">
        <f t="shared" si="4"/>
        <v>90</v>
      </c>
      <c r="F64" s="44">
        <v>1900</v>
      </c>
      <c r="G64" s="29">
        <f t="shared" si="5"/>
        <v>171000</v>
      </c>
      <c r="H64" s="43">
        <v>6</v>
      </c>
      <c r="I64" s="28">
        <f t="shared" si="3"/>
        <v>28500</v>
      </c>
    </row>
    <row r="65" spans="1:9" s="45" customFormat="1" x14ac:dyDescent="0.3">
      <c r="A65" s="51">
        <v>13</v>
      </c>
      <c r="B65" s="43">
        <v>313</v>
      </c>
      <c r="C65" s="51">
        <f>'[1]Bảng số điện tháng6 tầng 2 -5'!E66</f>
        <v>263</v>
      </c>
      <c r="D65" s="43">
        <v>311</v>
      </c>
      <c r="E65" s="51">
        <f t="shared" si="4"/>
        <v>48</v>
      </c>
      <c r="F65" s="44">
        <v>1900</v>
      </c>
      <c r="G65" s="29">
        <f t="shared" si="5"/>
        <v>91200</v>
      </c>
      <c r="H65" s="43">
        <v>8</v>
      </c>
      <c r="I65" s="28">
        <f t="shared" si="3"/>
        <v>11400</v>
      </c>
    </row>
    <row r="66" spans="1:9" s="45" customFormat="1" x14ac:dyDescent="0.3">
      <c r="A66" s="43">
        <v>14</v>
      </c>
      <c r="B66" s="43">
        <v>315</v>
      </c>
      <c r="C66" s="51">
        <f>'[1]Bảng số điện tháng6 tầng 2 -5'!E67</f>
        <v>391</v>
      </c>
      <c r="D66" s="43">
        <v>461</v>
      </c>
      <c r="E66" s="51">
        <f t="shared" si="4"/>
        <v>70</v>
      </c>
      <c r="F66" s="44">
        <v>1900</v>
      </c>
      <c r="G66" s="29">
        <f t="shared" si="5"/>
        <v>133000</v>
      </c>
      <c r="H66" s="43">
        <v>11</v>
      </c>
      <c r="I66" s="28">
        <f t="shared" si="3"/>
        <v>12090.90909090909</v>
      </c>
    </row>
    <row r="67" spans="1:9" s="45" customFormat="1" x14ac:dyDescent="0.3">
      <c r="A67" s="51">
        <v>15</v>
      </c>
      <c r="B67" s="43">
        <v>316</v>
      </c>
      <c r="C67" s="51">
        <f>'[1]Bảng số điện tháng6 tầng 2 -5'!E68</f>
        <v>250</v>
      </c>
      <c r="D67" s="43">
        <v>300</v>
      </c>
      <c r="E67" s="51">
        <f t="shared" si="4"/>
        <v>50</v>
      </c>
      <c r="F67" s="44">
        <v>1900</v>
      </c>
      <c r="G67" s="29">
        <f t="shared" si="5"/>
        <v>95000</v>
      </c>
      <c r="H67" s="43">
        <v>6</v>
      </c>
      <c r="I67" s="28">
        <f t="shared" si="3"/>
        <v>15833.333333333334</v>
      </c>
    </row>
    <row r="68" spans="1:9" s="45" customFormat="1" x14ac:dyDescent="0.3">
      <c r="A68" s="43">
        <v>16</v>
      </c>
      <c r="B68" s="43">
        <v>317</v>
      </c>
      <c r="C68" s="51">
        <f>'[1]Bảng số điện tháng6 tầng 2 -5'!E69</f>
        <v>241</v>
      </c>
      <c r="D68" s="43">
        <v>349</v>
      </c>
      <c r="E68" s="51">
        <f t="shared" si="4"/>
        <v>108</v>
      </c>
      <c r="F68" s="44">
        <v>1900</v>
      </c>
      <c r="G68" s="29">
        <f t="shared" si="5"/>
        <v>205200</v>
      </c>
      <c r="H68" s="43">
        <v>6</v>
      </c>
      <c r="I68" s="28">
        <f t="shared" si="3"/>
        <v>34200</v>
      </c>
    </row>
    <row r="69" spans="1:9" s="45" customFormat="1" x14ac:dyDescent="0.3">
      <c r="A69" s="51">
        <v>17</v>
      </c>
      <c r="B69" s="43">
        <v>318</v>
      </c>
      <c r="C69" s="51">
        <f>'[1]Bảng số điện tháng6 tầng 2 -5'!E70</f>
        <v>252</v>
      </c>
      <c r="D69" s="43">
        <v>305</v>
      </c>
      <c r="E69" s="51">
        <f t="shared" si="4"/>
        <v>53</v>
      </c>
      <c r="F69" s="44">
        <v>1900</v>
      </c>
      <c r="G69" s="29">
        <f t="shared" si="5"/>
        <v>100700</v>
      </c>
      <c r="H69" s="43">
        <v>6</v>
      </c>
      <c r="I69" s="28">
        <f t="shared" si="3"/>
        <v>16783.333333333332</v>
      </c>
    </row>
    <row r="70" spans="1:9" s="45" customFormat="1" x14ac:dyDescent="0.3">
      <c r="A70" s="43">
        <v>18</v>
      </c>
      <c r="B70" s="43">
        <v>319</v>
      </c>
      <c r="C70" s="51">
        <f>'[1]Bảng số điện tháng6 tầng 2 -5'!E71</f>
        <v>97</v>
      </c>
      <c r="D70" s="43">
        <v>111</v>
      </c>
      <c r="E70" s="51">
        <f t="shared" si="4"/>
        <v>14</v>
      </c>
      <c r="F70" s="44">
        <v>1900</v>
      </c>
      <c r="G70" s="29">
        <f t="shared" si="5"/>
        <v>26600</v>
      </c>
      <c r="H70" s="43">
        <v>6</v>
      </c>
      <c r="I70" s="28">
        <f t="shared" si="3"/>
        <v>4433.333333333333</v>
      </c>
    </row>
    <row r="71" spans="1:9" s="45" customFormat="1" x14ac:dyDescent="0.3">
      <c r="A71" s="51">
        <v>19</v>
      </c>
      <c r="B71" s="43">
        <v>320</v>
      </c>
      <c r="C71" s="51">
        <f>'[1]Bảng số điện tháng6 tầng 2 -5'!E72</f>
        <v>114</v>
      </c>
      <c r="D71" s="43">
        <v>142</v>
      </c>
      <c r="E71" s="51">
        <f t="shared" si="4"/>
        <v>28</v>
      </c>
      <c r="F71" s="44">
        <v>1900</v>
      </c>
      <c r="G71" s="29">
        <f t="shared" si="5"/>
        <v>53200</v>
      </c>
      <c r="H71" s="43">
        <v>6</v>
      </c>
      <c r="I71" s="28">
        <f t="shared" si="3"/>
        <v>8866.6666666666661</v>
      </c>
    </row>
    <row r="72" spans="1:9" s="45" customFormat="1" x14ac:dyDescent="0.3">
      <c r="A72" s="43">
        <v>20</v>
      </c>
      <c r="B72" s="43">
        <v>321</v>
      </c>
      <c r="C72" s="51">
        <f>'[1]Bảng số điện tháng6 tầng 2 -5'!E73</f>
        <v>172</v>
      </c>
      <c r="D72" s="43">
        <v>250</v>
      </c>
      <c r="E72" s="51">
        <f t="shared" si="4"/>
        <v>78</v>
      </c>
      <c r="F72" s="44">
        <v>1900</v>
      </c>
      <c r="G72" s="29">
        <f t="shared" si="5"/>
        <v>148200</v>
      </c>
      <c r="H72" s="43">
        <v>6</v>
      </c>
      <c r="I72" s="28">
        <f t="shared" si="3"/>
        <v>24700</v>
      </c>
    </row>
    <row r="73" spans="1:9" s="45" customFormat="1" x14ac:dyDescent="0.3">
      <c r="A73" s="51">
        <v>21</v>
      </c>
      <c r="B73" s="43">
        <v>322</v>
      </c>
      <c r="C73" s="51">
        <f>'[1]Bảng số điện tháng6 tầng 2 -5'!E74</f>
        <v>241</v>
      </c>
      <c r="D73" s="43">
        <v>270</v>
      </c>
      <c r="E73" s="51">
        <f t="shared" si="4"/>
        <v>29</v>
      </c>
      <c r="F73" s="44">
        <v>1900</v>
      </c>
      <c r="G73" s="29">
        <f t="shared" si="5"/>
        <v>55100</v>
      </c>
      <c r="H73" s="43">
        <v>6</v>
      </c>
      <c r="I73" s="28">
        <f t="shared" si="3"/>
        <v>9183.3333333333339</v>
      </c>
    </row>
    <row r="74" spans="1:9" s="31" customFormat="1" x14ac:dyDescent="0.3">
      <c r="A74" s="30">
        <v>22</v>
      </c>
      <c r="B74" s="30">
        <v>323</v>
      </c>
      <c r="C74" s="27">
        <f>'[1]Bảng số điện tháng6 tầng 2 -5'!E75</f>
        <v>39</v>
      </c>
      <c r="D74" s="30">
        <v>115</v>
      </c>
      <c r="E74" s="27">
        <f t="shared" si="4"/>
        <v>76</v>
      </c>
      <c r="F74" s="28">
        <v>1900</v>
      </c>
      <c r="G74" s="29">
        <f t="shared" si="5"/>
        <v>144400</v>
      </c>
      <c r="H74" s="30">
        <v>6</v>
      </c>
      <c r="I74" s="28">
        <f t="shared" si="3"/>
        <v>24066.666666666668</v>
      </c>
    </row>
    <row r="75" spans="1:9" s="45" customFormat="1" x14ac:dyDescent="0.3">
      <c r="A75" s="51">
        <v>23</v>
      </c>
      <c r="B75" s="52">
        <v>324</v>
      </c>
      <c r="C75" s="27">
        <f>'[1]Bảng số điện tháng6 tầng 2 -5'!E76</f>
        <v>195</v>
      </c>
      <c r="D75" s="52">
        <v>234</v>
      </c>
      <c r="E75" s="27">
        <f t="shared" si="4"/>
        <v>39</v>
      </c>
      <c r="F75" s="44">
        <v>1900</v>
      </c>
      <c r="G75" s="29">
        <f t="shared" si="5"/>
        <v>74100</v>
      </c>
      <c r="H75" s="43">
        <v>6</v>
      </c>
      <c r="I75" s="28">
        <f t="shared" si="3"/>
        <v>12350</v>
      </c>
    </row>
    <row r="76" spans="1:9" s="31" customFormat="1" x14ac:dyDescent="0.3">
      <c r="A76" s="30">
        <v>24</v>
      </c>
      <c r="B76" s="32">
        <v>325</v>
      </c>
      <c r="C76" s="27">
        <f>'[1]Bảng số điện tháng6 tầng 2 -5'!E77</f>
        <v>160</v>
      </c>
      <c r="D76" s="32">
        <v>186</v>
      </c>
      <c r="E76" s="27">
        <f t="shared" si="4"/>
        <v>26</v>
      </c>
      <c r="F76" s="28">
        <v>1900</v>
      </c>
      <c r="G76" s="29">
        <f t="shared" si="5"/>
        <v>49400</v>
      </c>
      <c r="H76" s="30">
        <v>6</v>
      </c>
      <c r="I76" s="28">
        <f t="shared" si="3"/>
        <v>8233.3333333333339</v>
      </c>
    </row>
    <row r="77" spans="1:9" s="31" customFormat="1" x14ac:dyDescent="0.3">
      <c r="A77" s="27">
        <v>25</v>
      </c>
      <c r="B77" s="32">
        <v>326</v>
      </c>
      <c r="C77" s="27">
        <f>'[1]Bảng số điện tháng6 tầng 2 -5'!E78</f>
        <v>178</v>
      </c>
      <c r="D77" s="32">
        <v>258</v>
      </c>
      <c r="E77" s="27">
        <f t="shared" si="4"/>
        <v>80</v>
      </c>
      <c r="F77" s="28">
        <v>1900</v>
      </c>
      <c r="G77" s="29">
        <f t="shared" si="5"/>
        <v>152000</v>
      </c>
      <c r="H77" s="30">
        <v>6</v>
      </c>
      <c r="I77" s="28">
        <f t="shared" si="3"/>
        <v>25333.333333333332</v>
      </c>
    </row>
    <row r="78" spans="1:9" s="31" customFormat="1" x14ac:dyDescent="0.3">
      <c r="A78" s="30">
        <v>26</v>
      </c>
      <c r="B78" s="32">
        <v>327</v>
      </c>
      <c r="C78" s="27">
        <f>'[1]Bảng số điện tháng6 tầng 2 -5'!E79</f>
        <v>242</v>
      </c>
      <c r="D78" s="32">
        <v>305</v>
      </c>
      <c r="E78" s="27">
        <f t="shared" si="4"/>
        <v>63</v>
      </c>
      <c r="F78" s="28">
        <v>1900</v>
      </c>
      <c r="G78" s="29">
        <f t="shared" si="5"/>
        <v>119700</v>
      </c>
      <c r="H78" s="30">
        <v>6</v>
      </c>
      <c r="I78" s="28">
        <f t="shared" si="3"/>
        <v>19950</v>
      </c>
    </row>
    <row r="79" spans="1:9" s="31" customFormat="1" x14ac:dyDescent="0.3">
      <c r="A79" s="27">
        <v>27</v>
      </c>
      <c r="B79" s="32">
        <v>329</v>
      </c>
      <c r="C79" s="27">
        <f>'[1]Bảng số điện tháng6 tầng 2 -5'!E80</f>
        <v>126</v>
      </c>
      <c r="D79" s="32">
        <v>246</v>
      </c>
      <c r="E79" s="27">
        <f t="shared" si="4"/>
        <v>120</v>
      </c>
      <c r="F79" s="28">
        <v>1900</v>
      </c>
      <c r="G79" s="29">
        <f t="shared" si="5"/>
        <v>228000</v>
      </c>
      <c r="H79" s="53">
        <v>6</v>
      </c>
      <c r="I79" s="28">
        <f t="shared" si="3"/>
        <v>38000</v>
      </c>
    </row>
    <row r="80" spans="1:9" s="31" customFormat="1" x14ac:dyDescent="0.3">
      <c r="A80" s="33" t="s">
        <v>18</v>
      </c>
      <c r="B80" s="33"/>
      <c r="C80" s="34">
        <f>SUM(C53:C79)</f>
        <v>4578</v>
      </c>
      <c r="D80" s="35"/>
      <c r="E80" s="34">
        <f>SUM(E53:E79)</f>
        <v>1311</v>
      </c>
      <c r="F80" s="35"/>
      <c r="G80" s="34">
        <f t="shared" ref="G80" si="6">SUM(G53:G79)</f>
        <v>2490900</v>
      </c>
      <c r="H80" s="34">
        <f>SUM(H53:H79)</f>
        <v>173</v>
      </c>
      <c r="I80" s="34"/>
    </row>
    <row r="81" spans="1:9" s="9" customFormat="1" x14ac:dyDescent="0.3">
      <c r="F81" s="54" t="s">
        <v>23</v>
      </c>
      <c r="G81" s="54"/>
      <c r="H81" s="54"/>
      <c r="I81" s="54"/>
    </row>
    <row r="82" spans="1:9" s="9" customFormat="1" x14ac:dyDescent="0.3">
      <c r="F82" s="6" t="s">
        <v>20</v>
      </c>
      <c r="G82" s="6"/>
      <c r="H82" s="6"/>
      <c r="I82" s="6"/>
    </row>
    <row r="83" spans="1:9" s="9" customFormat="1" x14ac:dyDescent="0.3">
      <c r="F83" s="36"/>
      <c r="G83" s="40"/>
      <c r="H83" s="40"/>
      <c r="I83" s="37"/>
    </row>
    <row r="84" spans="1:9" s="9" customFormat="1" x14ac:dyDescent="0.3">
      <c r="F84" s="36"/>
      <c r="G84" s="55"/>
      <c r="H84" s="55"/>
      <c r="I84" s="37"/>
    </row>
    <row r="85" spans="1:9" s="9" customFormat="1" x14ac:dyDescent="0.3">
      <c r="F85" s="36"/>
      <c r="G85" s="55"/>
      <c r="H85" s="55"/>
      <c r="I85" s="37"/>
    </row>
    <row r="86" spans="1:9" s="9" customFormat="1" x14ac:dyDescent="0.3">
      <c r="A86" s="56"/>
      <c r="B86" s="56"/>
      <c r="C86" s="56"/>
      <c r="D86" s="56"/>
      <c r="E86" s="56"/>
      <c r="F86" s="6" t="s">
        <v>21</v>
      </c>
      <c r="G86" s="6"/>
      <c r="H86" s="6"/>
      <c r="I86" s="6"/>
    </row>
    <row r="87" spans="1:9" s="9" customFormat="1" ht="15.75" x14ac:dyDescent="0.25">
      <c r="A87" s="56" t="s">
        <v>24</v>
      </c>
      <c r="B87" s="56"/>
      <c r="C87" s="56"/>
      <c r="D87" s="56"/>
      <c r="E87" s="57"/>
      <c r="F87" s="56" t="s">
        <v>1</v>
      </c>
      <c r="G87" s="56"/>
      <c r="H87" s="56"/>
      <c r="I87" s="56"/>
    </row>
    <row r="88" spans="1:9" s="9" customFormat="1" ht="18.75" customHeight="1" x14ac:dyDescent="0.25">
      <c r="A88" s="56" t="s">
        <v>2</v>
      </c>
      <c r="B88" s="56"/>
      <c r="C88" s="56"/>
      <c r="D88" s="56"/>
      <c r="E88" s="57"/>
      <c r="F88" s="56" t="s">
        <v>3</v>
      </c>
      <c r="G88" s="56"/>
      <c r="H88" s="56"/>
      <c r="I88" s="56"/>
    </row>
    <row r="89" spans="1:9" s="9" customFormat="1" x14ac:dyDescent="0.3">
      <c r="A89" s="56" t="s">
        <v>4</v>
      </c>
      <c r="B89" s="56"/>
      <c r="C89" s="56"/>
      <c r="D89" s="56"/>
      <c r="E89" s="57"/>
      <c r="F89" s="58"/>
      <c r="G89" s="56"/>
      <c r="H89" s="56"/>
      <c r="I89" s="4"/>
    </row>
    <row r="90" spans="1:9" s="9" customFormat="1" x14ac:dyDescent="0.3">
      <c r="A90" s="56"/>
      <c r="B90" s="56"/>
      <c r="C90" s="56"/>
      <c r="D90" s="56"/>
      <c r="E90" s="56"/>
      <c r="F90" s="58"/>
      <c r="G90" s="59"/>
      <c r="H90" s="59"/>
      <c r="I90" s="4"/>
    </row>
    <row r="91" spans="1:9" s="9" customFormat="1" x14ac:dyDescent="0.3">
      <c r="A91" s="6" t="s">
        <v>25</v>
      </c>
      <c r="B91" s="6"/>
      <c r="C91" s="6"/>
      <c r="D91" s="6"/>
      <c r="E91" s="6"/>
      <c r="F91" s="6"/>
      <c r="G91" s="6"/>
      <c r="H91" s="6"/>
      <c r="I91" s="6"/>
    </row>
    <row r="92" spans="1:9" s="9" customFormat="1" ht="18.75" customHeight="1" x14ac:dyDescent="0.25">
      <c r="A92" s="7" t="s">
        <v>6</v>
      </c>
      <c r="B92" s="7"/>
      <c r="C92" s="7"/>
      <c r="D92" s="7"/>
      <c r="E92" s="7"/>
      <c r="F92" s="7"/>
      <c r="G92" s="7"/>
      <c r="H92" s="7"/>
      <c r="I92" s="7"/>
    </row>
    <row r="93" spans="1:9" s="9" customFormat="1" ht="15" x14ac:dyDescent="0.25">
      <c r="A93" s="10" t="s">
        <v>7</v>
      </c>
      <c r="B93" s="10"/>
      <c r="C93" s="10"/>
      <c r="D93" s="10"/>
      <c r="E93" s="10"/>
      <c r="F93" s="10"/>
      <c r="G93" s="10"/>
      <c r="H93" s="10"/>
      <c r="I93" s="10"/>
    </row>
    <row r="94" spans="1:9" s="19" customFormat="1" ht="15.75" x14ac:dyDescent="0.25">
      <c r="A94" s="11" t="s">
        <v>8</v>
      </c>
      <c r="B94" s="12" t="s">
        <v>9</v>
      </c>
      <c r="C94" s="60" t="s">
        <v>10</v>
      </c>
      <c r="D94" s="61"/>
      <c r="E94" s="62"/>
      <c r="F94" s="16" t="s">
        <v>11</v>
      </c>
      <c r="G94" s="17" t="s">
        <v>12</v>
      </c>
      <c r="H94" s="17" t="s">
        <v>13</v>
      </c>
      <c r="I94" s="18" t="s">
        <v>14</v>
      </c>
    </row>
    <row r="95" spans="1:9" s="19" customFormat="1" ht="72" customHeight="1" x14ac:dyDescent="0.25">
      <c r="A95" s="20"/>
      <c r="B95" s="21"/>
      <c r="C95" s="22" t="s">
        <v>15</v>
      </c>
      <c r="D95" s="22" t="s">
        <v>16</v>
      </c>
      <c r="E95" s="22" t="s">
        <v>17</v>
      </c>
      <c r="F95" s="23"/>
      <c r="G95" s="24"/>
      <c r="H95" s="25"/>
      <c r="I95" s="26"/>
    </row>
    <row r="96" spans="1:9" s="9" customFormat="1" x14ac:dyDescent="0.3">
      <c r="A96" s="27">
        <v>1</v>
      </c>
      <c r="B96" s="27">
        <v>402</v>
      </c>
      <c r="C96" s="27">
        <f>'[1]Bảng số điện tháng6 tầng 2 -5'!E98</f>
        <v>149</v>
      </c>
      <c r="D96" s="27">
        <v>219</v>
      </c>
      <c r="E96" s="27">
        <f>D96-C96</f>
        <v>70</v>
      </c>
      <c r="F96" s="28">
        <v>1900</v>
      </c>
      <c r="G96" s="29">
        <f>E96*F96</f>
        <v>133000</v>
      </c>
      <c r="H96" s="30">
        <v>6</v>
      </c>
      <c r="I96" s="63">
        <f>G96/H96</f>
        <v>22166.666666666668</v>
      </c>
    </row>
    <row r="97" spans="1:9" s="9" customFormat="1" x14ac:dyDescent="0.3">
      <c r="A97" s="30">
        <v>2</v>
      </c>
      <c r="B97" s="30">
        <v>403</v>
      </c>
      <c r="C97" s="27">
        <f>'[1]Bảng số điện tháng6 tầng 2 -5'!E99</f>
        <v>126</v>
      </c>
      <c r="D97" s="30">
        <v>134</v>
      </c>
      <c r="E97" s="27">
        <f t="shared" ref="E97:E118" si="7">D97-C97</f>
        <v>8</v>
      </c>
      <c r="F97" s="28">
        <v>1900</v>
      </c>
      <c r="G97" s="29">
        <f t="shared" ref="G97:G118" si="8">E97*F97</f>
        <v>15200</v>
      </c>
      <c r="H97" s="30">
        <v>6</v>
      </c>
      <c r="I97" s="28">
        <f t="shared" ref="I97:I118" si="9">G97/H97</f>
        <v>2533.3333333333335</v>
      </c>
    </row>
    <row r="98" spans="1:9" s="9" customFormat="1" x14ac:dyDescent="0.3">
      <c r="A98" s="30">
        <v>3</v>
      </c>
      <c r="B98" s="30">
        <v>404</v>
      </c>
      <c r="C98" s="27">
        <f>'[1]Bảng số điện tháng6 tầng 2 -5'!E100</f>
        <v>122</v>
      </c>
      <c r="D98" s="30">
        <v>152</v>
      </c>
      <c r="E98" s="27">
        <f t="shared" si="7"/>
        <v>30</v>
      </c>
      <c r="F98" s="28">
        <v>1900</v>
      </c>
      <c r="G98" s="29">
        <f t="shared" si="8"/>
        <v>57000</v>
      </c>
      <c r="H98" s="30">
        <v>6</v>
      </c>
      <c r="I98" s="28">
        <f t="shared" si="9"/>
        <v>9500</v>
      </c>
    </row>
    <row r="99" spans="1:9" s="9" customFormat="1" x14ac:dyDescent="0.3">
      <c r="A99" s="27">
        <v>4</v>
      </c>
      <c r="B99" s="30">
        <v>405</v>
      </c>
      <c r="C99" s="27">
        <f>'[1]Bảng số điện tháng6 tầng 2 -5'!E101</f>
        <v>252</v>
      </c>
      <c r="D99" s="30">
        <v>350</v>
      </c>
      <c r="E99" s="27">
        <f t="shared" si="7"/>
        <v>98</v>
      </c>
      <c r="F99" s="28">
        <v>1900</v>
      </c>
      <c r="G99" s="29">
        <f t="shared" si="8"/>
        <v>186200</v>
      </c>
      <c r="H99" s="30">
        <v>6</v>
      </c>
      <c r="I99" s="28">
        <f t="shared" si="9"/>
        <v>31033.333333333332</v>
      </c>
    </row>
    <row r="100" spans="1:9" s="9" customFormat="1" x14ac:dyDescent="0.3">
      <c r="A100" s="30">
        <v>5</v>
      </c>
      <c r="B100" s="30">
        <v>406</v>
      </c>
      <c r="C100" s="27">
        <f>'[1]Bảng số điện tháng6 tầng 2 -5'!E102</f>
        <v>182</v>
      </c>
      <c r="D100" s="30">
        <v>229</v>
      </c>
      <c r="E100" s="27">
        <f t="shared" si="7"/>
        <v>47</v>
      </c>
      <c r="F100" s="28">
        <v>1900</v>
      </c>
      <c r="G100" s="29">
        <f t="shared" si="8"/>
        <v>89300</v>
      </c>
      <c r="H100" s="30">
        <v>6</v>
      </c>
      <c r="I100" s="28">
        <f t="shared" si="9"/>
        <v>14883.333333333334</v>
      </c>
    </row>
    <row r="101" spans="1:9" s="9" customFormat="1" x14ac:dyDescent="0.3">
      <c r="A101" s="30">
        <v>6</v>
      </c>
      <c r="B101" s="30">
        <v>407</v>
      </c>
      <c r="C101" s="27">
        <f>'[1]Bảng số điện tháng6 tầng 2 -5'!E103</f>
        <v>336</v>
      </c>
      <c r="D101" s="30">
        <v>401</v>
      </c>
      <c r="E101" s="27">
        <f t="shared" si="7"/>
        <v>65</v>
      </c>
      <c r="F101" s="28">
        <v>1900</v>
      </c>
      <c r="G101" s="29">
        <f t="shared" si="8"/>
        <v>123500</v>
      </c>
      <c r="H101" s="30">
        <v>6</v>
      </c>
      <c r="I101" s="28">
        <f t="shared" si="9"/>
        <v>20583.333333333332</v>
      </c>
    </row>
    <row r="102" spans="1:9" s="9" customFormat="1" x14ac:dyDescent="0.3">
      <c r="A102" s="27">
        <v>7</v>
      </c>
      <c r="B102" s="30">
        <v>408</v>
      </c>
      <c r="C102" s="27">
        <f>'[1]Bảng số điện tháng6 tầng 2 -5'!E104</f>
        <v>174</v>
      </c>
      <c r="D102" s="30">
        <v>204</v>
      </c>
      <c r="E102" s="27">
        <f t="shared" si="7"/>
        <v>30</v>
      </c>
      <c r="F102" s="28">
        <v>1900</v>
      </c>
      <c r="G102" s="29">
        <f t="shared" si="8"/>
        <v>57000</v>
      </c>
      <c r="H102" s="30">
        <v>6</v>
      </c>
      <c r="I102" s="28">
        <f t="shared" si="9"/>
        <v>9500</v>
      </c>
    </row>
    <row r="103" spans="1:9" s="9" customFormat="1" x14ac:dyDescent="0.3">
      <c r="A103" s="30">
        <v>8</v>
      </c>
      <c r="B103" s="30">
        <v>409</v>
      </c>
      <c r="C103" s="27">
        <f>'[1]Bảng số điện tháng6 tầng 2 -5'!E105</f>
        <v>250</v>
      </c>
      <c r="D103" s="30">
        <v>283</v>
      </c>
      <c r="E103" s="27">
        <f t="shared" si="7"/>
        <v>33</v>
      </c>
      <c r="F103" s="28">
        <v>1900</v>
      </c>
      <c r="G103" s="29">
        <f t="shared" si="8"/>
        <v>62700</v>
      </c>
      <c r="H103" s="30">
        <v>6</v>
      </c>
      <c r="I103" s="28">
        <f t="shared" si="9"/>
        <v>10450</v>
      </c>
    </row>
    <row r="104" spans="1:9" s="9" customFormat="1" x14ac:dyDescent="0.3">
      <c r="A104" s="30">
        <v>9</v>
      </c>
      <c r="B104" s="30">
        <v>410</v>
      </c>
      <c r="C104" s="27">
        <f>'[1]Bảng số điện tháng6 tầng 2 -5'!E106</f>
        <v>197</v>
      </c>
      <c r="D104" s="30">
        <v>274</v>
      </c>
      <c r="E104" s="27">
        <f t="shared" si="7"/>
        <v>77</v>
      </c>
      <c r="F104" s="28">
        <v>1900</v>
      </c>
      <c r="G104" s="29">
        <f t="shared" si="8"/>
        <v>146300</v>
      </c>
      <c r="H104" s="30">
        <v>5</v>
      </c>
      <c r="I104" s="28">
        <f t="shared" si="9"/>
        <v>29260</v>
      </c>
    </row>
    <row r="105" spans="1:9" s="9" customFormat="1" x14ac:dyDescent="0.3">
      <c r="A105" s="27">
        <v>10</v>
      </c>
      <c r="B105" s="30">
        <v>411</v>
      </c>
      <c r="C105" s="27">
        <f>'[1]Bảng số điện tháng6 tầng 2 -5'!E107</f>
        <v>200</v>
      </c>
      <c r="D105" s="30">
        <v>221</v>
      </c>
      <c r="E105" s="27">
        <f t="shared" si="7"/>
        <v>21</v>
      </c>
      <c r="F105" s="28">
        <v>1900</v>
      </c>
      <c r="G105" s="29">
        <f t="shared" si="8"/>
        <v>39900</v>
      </c>
      <c r="H105" s="30">
        <v>6</v>
      </c>
      <c r="I105" s="28">
        <f t="shared" si="9"/>
        <v>6650</v>
      </c>
    </row>
    <row r="106" spans="1:9" s="9" customFormat="1" x14ac:dyDescent="0.3">
      <c r="A106" s="30">
        <v>11</v>
      </c>
      <c r="B106" s="30">
        <v>412</v>
      </c>
      <c r="C106" s="27">
        <f>'[1]Bảng số điện tháng6 tầng 2 -5'!E108</f>
        <v>190</v>
      </c>
      <c r="D106" s="30">
        <v>252</v>
      </c>
      <c r="E106" s="27">
        <f t="shared" si="7"/>
        <v>62</v>
      </c>
      <c r="F106" s="28">
        <v>1900</v>
      </c>
      <c r="G106" s="29">
        <f t="shared" si="8"/>
        <v>117800</v>
      </c>
      <c r="H106" s="30">
        <v>6</v>
      </c>
      <c r="I106" s="28">
        <f t="shared" si="9"/>
        <v>19633.333333333332</v>
      </c>
    </row>
    <row r="107" spans="1:9" s="9" customFormat="1" x14ac:dyDescent="0.3">
      <c r="A107" s="30">
        <v>12</v>
      </c>
      <c r="B107" s="30">
        <v>416</v>
      </c>
      <c r="C107" s="27">
        <f>'[1]Bảng số điện tháng6 tầng 2 -5'!E109</f>
        <v>201</v>
      </c>
      <c r="D107" s="30">
        <v>251</v>
      </c>
      <c r="E107" s="27">
        <f t="shared" si="7"/>
        <v>50</v>
      </c>
      <c r="F107" s="28">
        <v>1900</v>
      </c>
      <c r="G107" s="29">
        <f t="shared" si="8"/>
        <v>95000</v>
      </c>
      <c r="H107" s="30">
        <v>6</v>
      </c>
      <c r="I107" s="28">
        <f t="shared" si="9"/>
        <v>15833.333333333334</v>
      </c>
    </row>
    <row r="108" spans="1:9" s="9" customFormat="1" x14ac:dyDescent="0.3">
      <c r="A108" s="27">
        <v>13</v>
      </c>
      <c r="B108" s="30">
        <v>417</v>
      </c>
      <c r="C108" s="27">
        <f>'[1]Bảng số điện tháng6 tầng 2 -5'!E110</f>
        <v>127</v>
      </c>
      <c r="D108" s="30">
        <v>162</v>
      </c>
      <c r="E108" s="27">
        <f t="shared" si="7"/>
        <v>35</v>
      </c>
      <c r="F108" s="28">
        <v>1900</v>
      </c>
      <c r="G108" s="29">
        <f t="shared" si="8"/>
        <v>66500</v>
      </c>
      <c r="H108" s="30">
        <v>4</v>
      </c>
      <c r="I108" s="28">
        <f t="shared" si="9"/>
        <v>16625</v>
      </c>
    </row>
    <row r="109" spans="1:9" s="9" customFormat="1" x14ac:dyDescent="0.3">
      <c r="A109" s="30">
        <v>14</v>
      </c>
      <c r="B109" s="30">
        <v>418</v>
      </c>
      <c r="C109" s="27">
        <f>'[1]Bảng số điện tháng6 tầng 2 -5'!E111</f>
        <v>106</v>
      </c>
      <c r="D109" s="30">
        <v>147</v>
      </c>
      <c r="E109" s="27">
        <f t="shared" si="7"/>
        <v>41</v>
      </c>
      <c r="F109" s="28">
        <v>1900</v>
      </c>
      <c r="G109" s="29">
        <f t="shared" si="8"/>
        <v>77900</v>
      </c>
      <c r="H109" s="30">
        <v>6</v>
      </c>
      <c r="I109" s="28">
        <f t="shared" si="9"/>
        <v>12983.333333333334</v>
      </c>
    </row>
    <row r="110" spans="1:9" s="9" customFormat="1" x14ac:dyDescent="0.3">
      <c r="A110" s="27">
        <v>16</v>
      </c>
      <c r="B110" s="30">
        <v>420</v>
      </c>
      <c r="C110" s="27">
        <f>'[1]Bảng số điện tháng6 tầng 2 -5'!E112</f>
        <v>145</v>
      </c>
      <c r="D110" s="30">
        <v>172</v>
      </c>
      <c r="E110" s="27">
        <f t="shared" si="7"/>
        <v>27</v>
      </c>
      <c r="F110" s="28">
        <v>1900</v>
      </c>
      <c r="G110" s="29">
        <f t="shared" si="8"/>
        <v>51300</v>
      </c>
      <c r="H110" s="30">
        <v>6</v>
      </c>
      <c r="I110" s="28">
        <f t="shared" si="9"/>
        <v>8550</v>
      </c>
    </row>
    <row r="111" spans="1:9" s="9" customFormat="1" x14ac:dyDescent="0.3">
      <c r="A111" s="30">
        <v>17</v>
      </c>
      <c r="B111" s="30">
        <v>421</v>
      </c>
      <c r="C111" s="27">
        <f>'[1]Bảng số điện tháng6 tầng 2 -5'!E113</f>
        <v>241</v>
      </c>
      <c r="D111" s="30">
        <v>258</v>
      </c>
      <c r="E111" s="27">
        <f t="shared" si="7"/>
        <v>17</v>
      </c>
      <c r="F111" s="28">
        <v>1900</v>
      </c>
      <c r="G111" s="29">
        <f t="shared" si="8"/>
        <v>32300</v>
      </c>
      <c r="H111" s="30">
        <v>6</v>
      </c>
      <c r="I111" s="28">
        <f t="shared" si="9"/>
        <v>5383.333333333333</v>
      </c>
    </row>
    <row r="112" spans="1:9" s="9" customFormat="1" x14ac:dyDescent="0.3">
      <c r="A112" s="30">
        <v>18</v>
      </c>
      <c r="B112" s="30">
        <v>422</v>
      </c>
      <c r="C112" s="27">
        <f>'[1]Bảng số điện tháng6 tầng 2 -5'!E114</f>
        <v>128</v>
      </c>
      <c r="D112" s="30">
        <v>162</v>
      </c>
      <c r="E112" s="27">
        <f t="shared" si="7"/>
        <v>34</v>
      </c>
      <c r="F112" s="28">
        <v>1900</v>
      </c>
      <c r="G112" s="29">
        <f t="shared" si="8"/>
        <v>64600</v>
      </c>
      <c r="H112" s="30">
        <v>6</v>
      </c>
      <c r="I112" s="28">
        <f t="shared" si="9"/>
        <v>10766.666666666666</v>
      </c>
    </row>
    <row r="113" spans="1:9" s="9" customFormat="1" x14ac:dyDescent="0.3">
      <c r="A113" s="27">
        <v>19</v>
      </c>
      <c r="B113" s="30">
        <v>423</v>
      </c>
      <c r="C113" s="27">
        <f>'[1]Bảng số điện tháng6 tầng 2 -5'!E115</f>
        <v>120</v>
      </c>
      <c r="D113" s="30">
        <v>137</v>
      </c>
      <c r="E113" s="27">
        <f t="shared" si="7"/>
        <v>17</v>
      </c>
      <c r="F113" s="28">
        <v>1900</v>
      </c>
      <c r="G113" s="29">
        <f t="shared" si="8"/>
        <v>32300</v>
      </c>
      <c r="H113" s="30">
        <v>6</v>
      </c>
      <c r="I113" s="28">
        <f t="shared" si="9"/>
        <v>5383.333333333333</v>
      </c>
    </row>
    <row r="114" spans="1:9" s="9" customFormat="1" x14ac:dyDescent="0.3">
      <c r="A114" s="30">
        <v>20</v>
      </c>
      <c r="B114" s="30">
        <v>424</v>
      </c>
      <c r="C114" s="27">
        <f>'[1]Bảng số điện tháng6 tầng 2 -5'!E116</f>
        <v>220</v>
      </c>
      <c r="D114" s="30">
        <v>259</v>
      </c>
      <c r="E114" s="27">
        <f t="shared" si="7"/>
        <v>39</v>
      </c>
      <c r="F114" s="28">
        <v>1900</v>
      </c>
      <c r="G114" s="29">
        <f t="shared" si="8"/>
        <v>74100</v>
      </c>
      <c r="H114" s="30">
        <v>6</v>
      </c>
      <c r="I114" s="28">
        <f t="shared" si="9"/>
        <v>12350</v>
      </c>
    </row>
    <row r="115" spans="1:9" s="9" customFormat="1" x14ac:dyDescent="0.3">
      <c r="A115" s="30">
        <v>21</v>
      </c>
      <c r="B115" s="30">
        <v>425</v>
      </c>
      <c r="C115" s="27">
        <f>'[1]Bảng số điện tháng6 tầng 2 -5'!E117</f>
        <v>20</v>
      </c>
      <c r="D115" s="30">
        <v>65</v>
      </c>
      <c r="E115" s="27">
        <f t="shared" si="7"/>
        <v>45</v>
      </c>
      <c r="F115" s="28">
        <v>1900</v>
      </c>
      <c r="G115" s="29">
        <f t="shared" si="8"/>
        <v>85500</v>
      </c>
      <c r="H115" s="30">
        <v>3</v>
      </c>
      <c r="I115" s="28">
        <f t="shared" si="9"/>
        <v>28500</v>
      </c>
    </row>
    <row r="116" spans="1:9" s="9" customFormat="1" x14ac:dyDescent="0.3">
      <c r="A116" s="27">
        <v>22</v>
      </c>
      <c r="B116" s="30">
        <v>426</v>
      </c>
      <c r="C116" s="27">
        <f>'[1]Bảng số điện tháng6 tầng 2 -5'!E118</f>
        <v>69</v>
      </c>
      <c r="D116" s="30">
        <v>83</v>
      </c>
      <c r="E116" s="27">
        <f t="shared" si="7"/>
        <v>14</v>
      </c>
      <c r="F116" s="28">
        <v>1900</v>
      </c>
      <c r="G116" s="29">
        <f t="shared" si="8"/>
        <v>26600</v>
      </c>
      <c r="H116" s="30">
        <v>3</v>
      </c>
      <c r="I116" s="28">
        <f t="shared" si="9"/>
        <v>8866.6666666666661</v>
      </c>
    </row>
    <row r="117" spans="1:9" s="9" customFormat="1" x14ac:dyDescent="0.3">
      <c r="A117" s="30">
        <v>23</v>
      </c>
      <c r="B117" s="32">
        <v>427</v>
      </c>
      <c r="C117" s="27">
        <f>'[1]Bảng số điện tháng6 tầng 2 -5'!E119</f>
        <v>183</v>
      </c>
      <c r="D117" s="32">
        <v>205</v>
      </c>
      <c r="E117" s="27">
        <f t="shared" si="7"/>
        <v>22</v>
      </c>
      <c r="F117" s="28">
        <v>1900</v>
      </c>
      <c r="G117" s="29">
        <f t="shared" si="8"/>
        <v>41800</v>
      </c>
      <c r="H117" s="32">
        <v>6</v>
      </c>
      <c r="I117" s="28">
        <f t="shared" si="9"/>
        <v>6966.666666666667</v>
      </c>
    </row>
    <row r="118" spans="1:9" s="9" customFormat="1" x14ac:dyDescent="0.3">
      <c r="A118" s="30">
        <v>24</v>
      </c>
      <c r="B118" s="32">
        <v>429</v>
      </c>
      <c r="C118" s="27">
        <f>'[1]Bảng số điện tháng6 tầng 2 -5'!E120</f>
        <v>79</v>
      </c>
      <c r="D118" s="32">
        <v>102</v>
      </c>
      <c r="E118" s="27">
        <f t="shared" si="7"/>
        <v>23</v>
      </c>
      <c r="F118" s="28">
        <v>1900</v>
      </c>
      <c r="G118" s="29">
        <f t="shared" si="8"/>
        <v>43700</v>
      </c>
      <c r="H118" s="32">
        <v>5</v>
      </c>
      <c r="I118" s="28">
        <f t="shared" si="9"/>
        <v>8740</v>
      </c>
    </row>
    <row r="119" spans="1:9" s="9" customFormat="1" x14ac:dyDescent="0.3">
      <c r="A119" s="33" t="s">
        <v>18</v>
      </c>
      <c r="B119" s="33"/>
      <c r="C119" s="34">
        <f>SUM(C96:C118)</f>
        <v>3817</v>
      </c>
      <c r="D119" s="35"/>
      <c r="E119" s="34">
        <f>SUM(E96:E118)</f>
        <v>905</v>
      </c>
      <c r="F119" s="35"/>
      <c r="G119" s="34">
        <f>SUM(G96:G118)</f>
        <v>1719500</v>
      </c>
      <c r="H119" s="34">
        <f>SUM(H96:H118)</f>
        <v>128</v>
      </c>
      <c r="I119" s="34"/>
    </row>
    <row r="120" spans="1:9" s="9" customFormat="1" x14ac:dyDescent="0.3">
      <c r="E120" s="54" t="s">
        <v>26</v>
      </c>
      <c r="F120" s="54"/>
      <c r="G120" s="54"/>
      <c r="H120" s="54"/>
      <c r="I120" s="54"/>
    </row>
    <row r="121" spans="1:9" s="9" customFormat="1" x14ac:dyDescent="0.3">
      <c r="E121" s="6" t="s">
        <v>20</v>
      </c>
      <c r="F121" s="6"/>
      <c r="G121" s="6"/>
      <c r="H121" s="6"/>
      <c r="I121" s="6"/>
    </row>
    <row r="122" spans="1:9" s="9" customFormat="1" x14ac:dyDescent="0.3">
      <c r="F122" s="40"/>
      <c r="G122" s="40"/>
      <c r="H122" s="40"/>
      <c r="I122" s="37"/>
    </row>
    <row r="123" spans="1:9" s="9" customFormat="1" x14ac:dyDescent="0.3">
      <c r="F123" s="40"/>
      <c r="G123" s="40"/>
      <c r="H123" s="40"/>
      <c r="I123" s="37"/>
    </row>
    <row r="124" spans="1:9" s="9" customFormat="1" ht="13.5" customHeight="1" x14ac:dyDescent="0.3">
      <c r="F124" s="37"/>
      <c r="G124" s="40"/>
      <c r="H124" s="40"/>
      <c r="I124" s="37"/>
    </row>
    <row r="125" spans="1:9" s="9" customFormat="1" x14ac:dyDescent="0.3">
      <c r="F125" s="37"/>
      <c r="G125" s="40"/>
      <c r="H125" s="40"/>
      <c r="I125" s="37"/>
    </row>
    <row r="126" spans="1:9" s="9" customFormat="1" x14ac:dyDescent="0.3">
      <c r="F126" s="37"/>
      <c r="G126" s="40"/>
      <c r="H126" s="40"/>
      <c r="I126" s="37"/>
    </row>
    <row r="127" spans="1:9" s="9" customFormat="1" x14ac:dyDescent="0.3">
      <c r="E127" s="6" t="s">
        <v>21</v>
      </c>
      <c r="F127" s="6"/>
      <c r="G127" s="6"/>
      <c r="H127" s="6"/>
      <c r="I127" s="6"/>
    </row>
    <row r="128" spans="1:9" s="9" customFormat="1" x14ac:dyDescent="0.3">
      <c r="F128" s="37"/>
      <c r="G128" s="6"/>
      <c r="H128" s="6"/>
      <c r="I128" s="37"/>
    </row>
    <row r="129" spans="1:9" s="9" customFormat="1" ht="18.75" customHeight="1" x14ac:dyDescent="0.25">
      <c r="A129" s="56" t="s">
        <v>0</v>
      </c>
      <c r="B129" s="56"/>
      <c r="C129" s="56"/>
      <c r="D129" s="56"/>
      <c r="E129" s="56"/>
      <c r="F129" s="56" t="s">
        <v>1</v>
      </c>
      <c r="G129" s="56"/>
      <c r="H129" s="56"/>
      <c r="I129" s="56"/>
    </row>
    <row r="130" spans="1:9" s="9" customFormat="1" ht="18.75" customHeight="1" x14ac:dyDescent="0.25">
      <c r="A130" s="56" t="s">
        <v>2</v>
      </c>
      <c r="B130" s="56"/>
      <c r="C130" s="56"/>
      <c r="D130" s="56"/>
      <c r="E130" s="56"/>
      <c r="F130" s="56" t="s">
        <v>3</v>
      </c>
      <c r="G130" s="56"/>
      <c r="H130" s="56"/>
      <c r="I130" s="56"/>
    </row>
    <row r="131" spans="1:9" s="9" customFormat="1" x14ac:dyDescent="0.3">
      <c r="A131" s="56" t="s">
        <v>4</v>
      </c>
      <c r="B131" s="56"/>
      <c r="C131" s="56"/>
      <c r="D131" s="56"/>
      <c r="E131" s="56"/>
      <c r="F131" s="58"/>
      <c r="G131" s="59"/>
      <c r="H131" s="59"/>
      <c r="I131" s="4"/>
    </row>
    <row r="132" spans="1:9" s="9" customFormat="1" x14ac:dyDescent="0.3">
      <c r="F132" s="36"/>
      <c r="I132" s="37"/>
    </row>
    <row r="133" spans="1:9" s="9" customFormat="1" x14ac:dyDescent="0.3">
      <c r="A133" s="6" t="s">
        <v>27</v>
      </c>
      <c r="B133" s="6"/>
      <c r="C133" s="6"/>
      <c r="D133" s="6"/>
      <c r="E133" s="6"/>
      <c r="F133" s="6"/>
      <c r="G133" s="6"/>
      <c r="H133" s="6"/>
      <c r="I133" s="6"/>
    </row>
    <row r="134" spans="1:9" s="9" customFormat="1" ht="18.75" customHeight="1" x14ac:dyDescent="0.25">
      <c r="A134" s="7" t="s">
        <v>6</v>
      </c>
      <c r="B134" s="7"/>
      <c r="C134" s="7"/>
      <c r="D134" s="7"/>
      <c r="E134" s="7"/>
      <c r="F134" s="7"/>
      <c r="G134" s="7"/>
      <c r="H134" s="7"/>
      <c r="I134" s="7"/>
    </row>
    <row r="135" spans="1:9" s="9" customFormat="1" ht="15" x14ac:dyDescent="0.25">
      <c r="A135" s="10" t="s">
        <v>7</v>
      </c>
      <c r="B135" s="10"/>
      <c r="C135" s="10"/>
      <c r="D135" s="10"/>
      <c r="E135" s="10"/>
      <c r="F135" s="10"/>
      <c r="G135" s="10"/>
      <c r="H135" s="10"/>
      <c r="I135" s="10"/>
    </row>
    <row r="136" spans="1:9" s="19" customFormat="1" ht="15.75" x14ac:dyDescent="0.25">
      <c r="A136" s="11" t="s">
        <v>8</v>
      </c>
      <c r="B136" s="12" t="s">
        <v>9</v>
      </c>
      <c r="C136" s="60" t="s">
        <v>10</v>
      </c>
      <c r="D136" s="61"/>
      <c r="E136" s="62"/>
      <c r="F136" s="16" t="s">
        <v>11</v>
      </c>
      <c r="G136" s="17" t="s">
        <v>12</v>
      </c>
      <c r="H136" s="17" t="s">
        <v>13</v>
      </c>
      <c r="I136" s="18" t="s">
        <v>14</v>
      </c>
    </row>
    <row r="137" spans="1:9" s="19" customFormat="1" ht="42.75" customHeight="1" x14ac:dyDescent="0.25">
      <c r="A137" s="20"/>
      <c r="B137" s="21"/>
      <c r="C137" s="22" t="s">
        <v>15</v>
      </c>
      <c r="D137" s="22" t="s">
        <v>16</v>
      </c>
      <c r="E137" s="64" t="s">
        <v>17</v>
      </c>
      <c r="F137" s="23"/>
      <c r="G137" s="24"/>
      <c r="H137" s="25"/>
      <c r="I137" s="26"/>
    </row>
    <row r="138" spans="1:9" s="31" customFormat="1" x14ac:dyDescent="0.3">
      <c r="A138" s="27">
        <v>1</v>
      </c>
      <c r="B138" s="27">
        <v>502</v>
      </c>
      <c r="C138" s="27">
        <f>'[1]Bảng số điện tháng6 tầng 2 -5'!E144</f>
        <v>91</v>
      </c>
      <c r="D138" s="27">
        <v>104</v>
      </c>
      <c r="E138" s="27">
        <f>D138-C138</f>
        <v>13</v>
      </c>
      <c r="F138" s="28">
        <v>1900</v>
      </c>
      <c r="G138" s="29">
        <f>E138*F138</f>
        <v>24700</v>
      </c>
      <c r="H138" s="30">
        <v>6</v>
      </c>
      <c r="I138" s="28">
        <f>G138/H138</f>
        <v>4116.666666666667</v>
      </c>
    </row>
    <row r="139" spans="1:9" s="31" customFormat="1" x14ac:dyDescent="0.3">
      <c r="A139" s="30">
        <v>2</v>
      </c>
      <c r="B139" s="30">
        <v>503</v>
      </c>
      <c r="C139" s="27">
        <f>'[1]Bảng số điện tháng6 tầng 2 -5'!E145</f>
        <v>74</v>
      </c>
      <c r="D139" s="30">
        <v>110</v>
      </c>
      <c r="E139" s="27">
        <f t="shared" ref="E139:E159" si="10">D139-C139</f>
        <v>36</v>
      </c>
      <c r="F139" s="28">
        <v>1900</v>
      </c>
      <c r="G139" s="29">
        <f t="shared" ref="G139:G159" si="11">E139*F139</f>
        <v>68400</v>
      </c>
      <c r="H139" s="30">
        <v>6</v>
      </c>
      <c r="I139" s="28">
        <f t="shared" ref="I139:I159" si="12">G139/H139</f>
        <v>11400</v>
      </c>
    </row>
    <row r="140" spans="1:9" s="31" customFormat="1" x14ac:dyDescent="0.3">
      <c r="A140" s="30">
        <v>3</v>
      </c>
      <c r="B140" s="30">
        <v>504</v>
      </c>
      <c r="C140" s="27">
        <f>'[1]Bảng số điện tháng6 tầng 2 -5'!E146</f>
        <v>211</v>
      </c>
      <c r="D140" s="30">
        <v>232</v>
      </c>
      <c r="E140" s="27">
        <f t="shared" si="10"/>
        <v>21</v>
      </c>
      <c r="F140" s="28">
        <v>1900</v>
      </c>
      <c r="G140" s="29">
        <f t="shared" si="11"/>
        <v>39900</v>
      </c>
      <c r="H140" s="30">
        <v>6</v>
      </c>
      <c r="I140" s="28">
        <f t="shared" si="12"/>
        <v>6650</v>
      </c>
    </row>
    <row r="141" spans="1:9" s="31" customFormat="1" x14ac:dyDescent="0.3">
      <c r="A141" s="27">
        <v>4</v>
      </c>
      <c r="B141" s="30">
        <v>505</v>
      </c>
      <c r="C141" s="27">
        <f>'[1]Bảng số điện tháng6 tầng 2 -5'!E147</f>
        <v>150</v>
      </c>
      <c r="D141" s="30">
        <v>241</v>
      </c>
      <c r="E141" s="27">
        <f t="shared" si="10"/>
        <v>91</v>
      </c>
      <c r="F141" s="28">
        <v>1900</v>
      </c>
      <c r="G141" s="29">
        <f t="shared" si="11"/>
        <v>172900</v>
      </c>
      <c r="H141" s="30">
        <v>6</v>
      </c>
      <c r="I141" s="28">
        <f t="shared" si="12"/>
        <v>28816.666666666668</v>
      </c>
    </row>
    <row r="142" spans="1:9" s="31" customFormat="1" x14ac:dyDescent="0.3">
      <c r="A142" s="30">
        <v>5</v>
      </c>
      <c r="B142" s="30">
        <v>506</v>
      </c>
      <c r="C142" s="27">
        <f>'[1]Bảng số điện tháng6 tầng 2 -5'!E148</f>
        <v>45</v>
      </c>
      <c r="D142" s="30">
        <v>73</v>
      </c>
      <c r="E142" s="27">
        <f t="shared" si="10"/>
        <v>28</v>
      </c>
      <c r="F142" s="28">
        <v>1900</v>
      </c>
      <c r="G142" s="29">
        <f t="shared" si="11"/>
        <v>53200</v>
      </c>
      <c r="H142" s="30">
        <v>6</v>
      </c>
      <c r="I142" s="28">
        <f t="shared" si="12"/>
        <v>8866.6666666666661</v>
      </c>
    </row>
    <row r="143" spans="1:9" s="31" customFormat="1" x14ac:dyDescent="0.3">
      <c r="A143" s="30">
        <v>6</v>
      </c>
      <c r="B143" s="30">
        <v>507</v>
      </c>
      <c r="C143" s="27">
        <f>'[1]Bảng số điện tháng6 tầng 2 -5'!E149</f>
        <v>60</v>
      </c>
      <c r="D143" s="30">
        <v>102</v>
      </c>
      <c r="E143" s="27">
        <f t="shared" si="10"/>
        <v>42</v>
      </c>
      <c r="F143" s="28">
        <v>1900</v>
      </c>
      <c r="G143" s="29">
        <f t="shared" si="11"/>
        <v>79800</v>
      </c>
      <c r="H143" s="30">
        <v>4</v>
      </c>
      <c r="I143" s="28">
        <f t="shared" si="12"/>
        <v>19950</v>
      </c>
    </row>
    <row r="144" spans="1:9" s="31" customFormat="1" x14ac:dyDescent="0.3">
      <c r="A144" s="27">
        <v>7</v>
      </c>
      <c r="B144" s="30">
        <v>508</v>
      </c>
      <c r="C144" s="27">
        <f>'[1]Bảng số điện tháng6 tầng 2 -5'!E150</f>
        <v>146</v>
      </c>
      <c r="D144" s="30">
        <v>182</v>
      </c>
      <c r="E144" s="27">
        <f t="shared" si="10"/>
        <v>36</v>
      </c>
      <c r="F144" s="28">
        <v>1900</v>
      </c>
      <c r="G144" s="29">
        <f t="shared" si="11"/>
        <v>68400</v>
      </c>
      <c r="H144" s="30">
        <v>6</v>
      </c>
      <c r="I144" s="28">
        <f t="shared" si="12"/>
        <v>11400</v>
      </c>
    </row>
    <row r="145" spans="1:9" s="31" customFormat="1" x14ac:dyDescent="0.3">
      <c r="A145" s="30">
        <v>8</v>
      </c>
      <c r="B145" s="30">
        <v>509</v>
      </c>
      <c r="C145" s="27">
        <f>'[1]Bảng số điện tháng6 tầng 2 -5'!E151</f>
        <v>250</v>
      </c>
      <c r="D145" s="30">
        <v>278</v>
      </c>
      <c r="E145" s="27">
        <f t="shared" si="10"/>
        <v>28</v>
      </c>
      <c r="F145" s="28">
        <v>1900</v>
      </c>
      <c r="G145" s="29">
        <f t="shared" si="11"/>
        <v>53200</v>
      </c>
      <c r="H145" s="30">
        <v>5</v>
      </c>
      <c r="I145" s="28">
        <f t="shared" si="12"/>
        <v>10640</v>
      </c>
    </row>
    <row r="146" spans="1:9" s="31" customFormat="1" x14ac:dyDescent="0.3">
      <c r="A146" s="30">
        <v>9</v>
      </c>
      <c r="B146" s="30">
        <v>510</v>
      </c>
      <c r="C146" s="27">
        <f>'[1]Bảng số điện tháng6 tầng 2 -5'!E152</f>
        <v>173</v>
      </c>
      <c r="D146" s="30">
        <v>205</v>
      </c>
      <c r="E146" s="27">
        <f t="shared" si="10"/>
        <v>32</v>
      </c>
      <c r="F146" s="28">
        <v>1900</v>
      </c>
      <c r="G146" s="29">
        <f t="shared" si="11"/>
        <v>60800</v>
      </c>
      <c r="H146" s="30">
        <v>5</v>
      </c>
      <c r="I146" s="28">
        <f t="shared" si="12"/>
        <v>12160</v>
      </c>
    </row>
    <row r="147" spans="1:9" s="31" customFormat="1" x14ac:dyDescent="0.3">
      <c r="A147" s="27">
        <v>10</v>
      </c>
      <c r="B147" s="30">
        <v>511</v>
      </c>
      <c r="C147" s="27">
        <f>'[1]Bảng số điện tháng6 tầng 2 -5'!E153</f>
        <v>23</v>
      </c>
      <c r="D147" s="30">
        <v>95</v>
      </c>
      <c r="E147" s="27">
        <f t="shared" si="10"/>
        <v>72</v>
      </c>
      <c r="F147" s="28">
        <v>1900</v>
      </c>
      <c r="G147" s="29">
        <f t="shared" si="11"/>
        <v>136800</v>
      </c>
      <c r="H147" s="30">
        <v>5</v>
      </c>
      <c r="I147" s="28">
        <f t="shared" si="12"/>
        <v>27360</v>
      </c>
    </row>
    <row r="148" spans="1:9" s="31" customFormat="1" x14ac:dyDescent="0.3">
      <c r="A148" s="30">
        <v>11</v>
      </c>
      <c r="B148" s="30">
        <v>512</v>
      </c>
      <c r="C148" s="27">
        <f>'[1]Bảng số điện tháng6 tầng 2 -5'!E154</f>
        <v>113</v>
      </c>
      <c r="D148" s="30">
        <v>164</v>
      </c>
      <c r="E148" s="27">
        <f t="shared" si="10"/>
        <v>51</v>
      </c>
      <c r="F148" s="28">
        <v>1900</v>
      </c>
      <c r="G148" s="29">
        <f t="shared" si="11"/>
        <v>96900</v>
      </c>
      <c r="H148" s="30">
        <v>6</v>
      </c>
      <c r="I148" s="28">
        <f t="shared" si="12"/>
        <v>16150</v>
      </c>
    </row>
    <row r="149" spans="1:9" s="31" customFormat="1" x14ac:dyDescent="0.3">
      <c r="A149" s="30">
        <v>12</v>
      </c>
      <c r="B149" s="30">
        <v>516</v>
      </c>
      <c r="C149" s="27">
        <f>'[1]Bảng số điện tháng6 tầng 2 -5'!E155</f>
        <v>136</v>
      </c>
      <c r="D149" s="30">
        <v>159</v>
      </c>
      <c r="E149" s="27">
        <f t="shared" si="10"/>
        <v>23</v>
      </c>
      <c r="F149" s="28">
        <v>1900</v>
      </c>
      <c r="G149" s="29">
        <f t="shared" si="11"/>
        <v>43700</v>
      </c>
      <c r="H149" s="30">
        <v>5</v>
      </c>
      <c r="I149" s="28">
        <f t="shared" si="12"/>
        <v>8740</v>
      </c>
    </row>
    <row r="150" spans="1:9" s="31" customFormat="1" x14ac:dyDescent="0.3">
      <c r="A150" s="27">
        <v>13</v>
      </c>
      <c r="B150" s="30">
        <v>517</v>
      </c>
      <c r="C150" s="27">
        <f>'[1]Bảng số điện tháng6 tầng 2 -5'!E156</f>
        <v>71</v>
      </c>
      <c r="D150" s="30">
        <v>208</v>
      </c>
      <c r="E150" s="27">
        <f t="shared" si="10"/>
        <v>137</v>
      </c>
      <c r="F150" s="28">
        <v>1900</v>
      </c>
      <c r="G150" s="29">
        <f t="shared" si="11"/>
        <v>260300</v>
      </c>
      <c r="H150" s="30">
        <v>6</v>
      </c>
      <c r="I150" s="28">
        <f t="shared" si="12"/>
        <v>43383.333333333336</v>
      </c>
    </row>
    <row r="151" spans="1:9" s="31" customFormat="1" x14ac:dyDescent="0.3">
      <c r="A151" s="30">
        <v>14</v>
      </c>
      <c r="B151" s="30">
        <v>518</v>
      </c>
      <c r="C151" s="27">
        <f>'[1]Bảng số điện tháng6 tầng 2 -5'!E157</f>
        <v>156</v>
      </c>
      <c r="D151" s="30">
        <v>176</v>
      </c>
      <c r="E151" s="27">
        <f t="shared" si="10"/>
        <v>20</v>
      </c>
      <c r="F151" s="28">
        <v>1900</v>
      </c>
      <c r="G151" s="29">
        <f t="shared" si="11"/>
        <v>38000</v>
      </c>
      <c r="H151" s="30">
        <v>6</v>
      </c>
      <c r="I151" s="28">
        <f t="shared" si="12"/>
        <v>6333.333333333333</v>
      </c>
    </row>
    <row r="152" spans="1:9" s="31" customFormat="1" x14ac:dyDescent="0.3">
      <c r="A152" s="27">
        <v>16</v>
      </c>
      <c r="B152" s="30">
        <v>519</v>
      </c>
      <c r="C152" s="27">
        <f>'[1]Bảng số điện tháng6 tầng 2 -5'!E158</f>
        <v>104</v>
      </c>
      <c r="D152" s="30">
        <v>143</v>
      </c>
      <c r="E152" s="27">
        <f t="shared" si="10"/>
        <v>39</v>
      </c>
      <c r="F152" s="28">
        <v>1900</v>
      </c>
      <c r="G152" s="29">
        <f t="shared" si="11"/>
        <v>74100</v>
      </c>
      <c r="H152" s="30">
        <v>6</v>
      </c>
      <c r="I152" s="28">
        <f t="shared" si="12"/>
        <v>12350</v>
      </c>
    </row>
    <row r="153" spans="1:9" s="31" customFormat="1" x14ac:dyDescent="0.3">
      <c r="A153" s="30">
        <v>17</v>
      </c>
      <c r="B153" s="30">
        <v>521</v>
      </c>
      <c r="C153" s="27">
        <f>'[1]Bảng số điện tháng6 tầng 2 -5'!E159</f>
        <v>177</v>
      </c>
      <c r="D153" s="30">
        <v>192</v>
      </c>
      <c r="E153" s="27">
        <f t="shared" si="10"/>
        <v>15</v>
      </c>
      <c r="F153" s="28">
        <v>1900</v>
      </c>
      <c r="G153" s="29">
        <f t="shared" si="11"/>
        <v>28500</v>
      </c>
      <c r="H153" s="30">
        <v>5</v>
      </c>
      <c r="I153" s="28">
        <f t="shared" si="12"/>
        <v>5700</v>
      </c>
    </row>
    <row r="154" spans="1:9" s="31" customFormat="1" x14ac:dyDescent="0.3">
      <c r="A154" s="30">
        <v>18</v>
      </c>
      <c r="B154" s="30">
        <v>522</v>
      </c>
      <c r="C154" s="27">
        <f>'[1]Bảng số điện tháng6 tầng 2 -5'!E160</f>
        <v>150</v>
      </c>
      <c r="D154" s="30">
        <v>174</v>
      </c>
      <c r="E154" s="27">
        <f t="shared" si="10"/>
        <v>24</v>
      </c>
      <c r="F154" s="28">
        <v>1900</v>
      </c>
      <c r="G154" s="29">
        <f t="shared" si="11"/>
        <v>45600</v>
      </c>
      <c r="H154" s="30">
        <v>6</v>
      </c>
      <c r="I154" s="28">
        <f t="shared" si="12"/>
        <v>7600</v>
      </c>
    </row>
    <row r="155" spans="1:9" s="31" customFormat="1" x14ac:dyDescent="0.3">
      <c r="A155" s="27">
        <v>19</v>
      </c>
      <c r="B155" s="30">
        <v>523</v>
      </c>
      <c r="C155" s="27">
        <f>'[1]Bảng số điện tháng6 tầng 2 -5'!E161</f>
        <v>192</v>
      </c>
      <c r="D155" s="30">
        <v>240</v>
      </c>
      <c r="E155" s="27">
        <f t="shared" si="10"/>
        <v>48</v>
      </c>
      <c r="F155" s="28">
        <v>1900</v>
      </c>
      <c r="G155" s="29">
        <f t="shared" si="11"/>
        <v>91200</v>
      </c>
      <c r="H155" s="30">
        <v>6</v>
      </c>
      <c r="I155" s="28">
        <f t="shared" si="12"/>
        <v>15200</v>
      </c>
    </row>
    <row r="156" spans="1:9" s="45" customFormat="1" x14ac:dyDescent="0.3">
      <c r="A156" s="43">
        <v>20</v>
      </c>
      <c r="B156" s="43">
        <v>524</v>
      </c>
      <c r="C156" s="51">
        <f>'[1]Bảng số điện tháng6 tầng 2 -5'!E162</f>
        <v>149</v>
      </c>
      <c r="D156" s="43">
        <v>171</v>
      </c>
      <c r="E156" s="51">
        <f t="shared" si="10"/>
        <v>22</v>
      </c>
      <c r="F156" s="44">
        <v>1900</v>
      </c>
      <c r="G156" s="29">
        <f t="shared" si="11"/>
        <v>41800</v>
      </c>
      <c r="H156" s="43">
        <v>6</v>
      </c>
      <c r="I156" s="28">
        <f t="shared" si="12"/>
        <v>6966.666666666667</v>
      </c>
    </row>
    <row r="157" spans="1:9" s="31" customFormat="1" x14ac:dyDescent="0.3">
      <c r="A157" s="30">
        <v>21</v>
      </c>
      <c r="B157" s="30">
        <v>525</v>
      </c>
      <c r="C157" s="27">
        <f>'[1]Bảng số điện tháng6 tầng 2 -5'!E163</f>
        <v>88</v>
      </c>
      <c r="D157" s="30">
        <v>114</v>
      </c>
      <c r="E157" s="27">
        <f t="shared" si="10"/>
        <v>26</v>
      </c>
      <c r="F157" s="28">
        <v>1900</v>
      </c>
      <c r="G157" s="29">
        <f t="shared" si="11"/>
        <v>49400</v>
      </c>
      <c r="H157" s="30">
        <v>6</v>
      </c>
      <c r="I157" s="28">
        <f t="shared" si="12"/>
        <v>8233.3333333333339</v>
      </c>
    </row>
    <row r="158" spans="1:9" s="31" customFormat="1" x14ac:dyDescent="0.3">
      <c r="A158" s="27">
        <v>22</v>
      </c>
      <c r="B158" s="30">
        <v>526</v>
      </c>
      <c r="C158" s="27">
        <f>'[1]Bảng số điện tháng6 tầng 2 -5'!E164</f>
        <v>107</v>
      </c>
      <c r="D158" s="30">
        <v>158</v>
      </c>
      <c r="E158" s="27">
        <f t="shared" si="10"/>
        <v>51</v>
      </c>
      <c r="F158" s="28">
        <v>1900</v>
      </c>
      <c r="G158" s="29">
        <f t="shared" si="11"/>
        <v>96900</v>
      </c>
      <c r="H158" s="30">
        <v>6</v>
      </c>
      <c r="I158" s="28">
        <f t="shared" si="12"/>
        <v>16150</v>
      </c>
    </row>
    <row r="159" spans="1:9" s="31" customFormat="1" x14ac:dyDescent="0.3">
      <c r="A159" s="30">
        <v>23</v>
      </c>
      <c r="B159" s="32">
        <v>527</v>
      </c>
      <c r="C159" s="27">
        <f>'[1]Bảng số điện tháng6 tầng 2 -5'!E165</f>
        <v>136</v>
      </c>
      <c r="D159" s="32">
        <v>155</v>
      </c>
      <c r="E159" s="27">
        <f t="shared" si="10"/>
        <v>19</v>
      </c>
      <c r="F159" s="28">
        <v>1900</v>
      </c>
      <c r="G159" s="29">
        <f t="shared" si="11"/>
        <v>36100</v>
      </c>
      <c r="H159" s="32">
        <v>5</v>
      </c>
      <c r="I159" s="28">
        <f t="shared" si="12"/>
        <v>7220</v>
      </c>
    </row>
    <row r="160" spans="1:9" s="31" customFormat="1" x14ac:dyDescent="0.3">
      <c r="A160" s="33" t="s">
        <v>18</v>
      </c>
      <c r="B160" s="33"/>
      <c r="C160" s="34">
        <f>SUM(C138:C159)</f>
        <v>2802</v>
      </c>
      <c r="D160" s="35"/>
      <c r="E160" s="34">
        <f>SUM(E138:E159)</f>
        <v>874</v>
      </c>
      <c r="F160" s="35"/>
      <c r="G160" s="34">
        <f>SUM(G138:G159)</f>
        <v>1660600</v>
      </c>
      <c r="H160" s="34">
        <f>SUM(H138:H159)</f>
        <v>124</v>
      </c>
      <c r="I160" s="34"/>
    </row>
    <row r="161" spans="1:9" s="31" customFormat="1" x14ac:dyDescent="0.3">
      <c r="F161" s="37"/>
      <c r="I161" s="37"/>
    </row>
    <row r="162" spans="1:9" s="31" customFormat="1" x14ac:dyDescent="0.3">
      <c r="F162" s="38" t="s">
        <v>28</v>
      </c>
      <c r="G162" s="38"/>
      <c r="H162" s="38"/>
      <c r="I162" s="38"/>
    </row>
    <row r="163" spans="1:9" s="31" customFormat="1" x14ac:dyDescent="0.3">
      <c r="F163" s="6" t="s">
        <v>20</v>
      </c>
      <c r="G163" s="6"/>
      <c r="H163" s="6"/>
      <c r="I163" s="6"/>
    </row>
    <row r="164" spans="1:9" s="31" customFormat="1" x14ac:dyDescent="0.3">
      <c r="F164" s="37"/>
      <c r="G164" s="40"/>
      <c r="H164" s="40"/>
      <c r="I164" s="37"/>
    </row>
    <row r="165" spans="1:9" s="31" customFormat="1" x14ac:dyDescent="0.3">
      <c r="F165" s="37"/>
      <c r="G165" s="40"/>
      <c r="H165" s="40"/>
      <c r="I165" s="37"/>
    </row>
    <row r="166" spans="1:9" s="31" customFormat="1" x14ac:dyDescent="0.3">
      <c r="F166" s="37"/>
      <c r="G166" s="40"/>
      <c r="H166" s="40"/>
      <c r="I166" s="37"/>
    </row>
    <row r="167" spans="1:9" s="31" customFormat="1" x14ac:dyDescent="0.3">
      <c r="F167" s="37"/>
      <c r="G167" s="40"/>
      <c r="H167" s="40"/>
      <c r="I167" s="37"/>
    </row>
    <row r="168" spans="1:9" s="31" customFormat="1" x14ac:dyDescent="0.3">
      <c r="F168" s="6" t="s">
        <v>21</v>
      </c>
      <c r="G168" s="6"/>
      <c r="H168" s="6"/>
      <c r="I168" s="6"/>
    </row>
    <row r="169" spans="1:9" s="31" customFormat="1" x14ac:dyDescent="0.3">
      <c r="F169" s="37"/>
      <c r="I169" s="37"/>
    </row>
    <row r="170" spans="1:9" s="9" customFormat="1" x14ac:dyDescent="0.3">
      <c r="F170" s="36"/>
      <c r="I170" s="37"/>
    </row>
    <row r="171" spans="1:9" s="9" customFormat="1" x14ac:dyDescent="0.3">
      <c r="F171" s="36"/>
      <c r="I171" s="37"/>
    </row>
    <row r="172" spans="1:9" s="9" customFormat="1" ht="15" x14ac:dyDescent="0.25">
      <c r="A172" s="65" t="s">
        <v>24</v>
      </c>
      <c r="B172" s="65"/>
      <c r="C172" s="65"/>
      <c r="D172" s="65"/>
      <c r="E172" s="66"/>
      <c r="F172" s="67" t="s">
        <v>1</v>
      </c>
      <c r="G172" s="67"/>
      <c r="H172" s="67"/>
      <c r="I172" s="67"/>
    </row>
    <row r="173" spans="1:9" s="9" customFormat="1" ht="15" x14ac:dyDescent="0.25">
      <c r="A173" s="65" t="s">
        <v>2</v>
      </c>
      <c r="B173" s="65"/>
      <c r="C173" s="65"/>
      <c r="D173" s="65"/>
      <c r="E173" s="66"/>
      <c r="F173" s="65" t="s">
        <v>3</v>
      </c>
      <c r="G173" s="65"/>
      <c r="H173" s="65"/>
      <c r="I173" s="65"/>
    </row>
    <row r="174" spans="1:9" s="9" customFormat="1" ht="15" x14ac:dyDescent="0.25">
      <c r="A174" s="65" t="s">
        <v>4</v>
      </c>
      <c r="B174" s="65"/>
      <c r="C174" s="65"/>
      <c r="D174" s="65"/>
      <c r="E174" s="66"/>
      <c r="F174" s="55"/>
      <c r="G174" s="55"/>
      <c r="H174" s="55"/>
      <c r="I174" s="55"/>
    </row>
    <row r="175" spans="1:9" s="9" customFormat="1" ht="15" x14ac:dyDescent="0.25">
      <c r="A175" s="55"/>
      <c r="B175" s="55"/>
      <c r="C175" s="55"/>
      <c r="D175" s="55"/>
      <c r="E175" s="55"/>
      <c r="F175" s="55"/>
      <c r="G175" s="55"/>
      <c r="H175" s="55"/>
      <c r="I175" s="55"/>
    </row>
    <row r="176" spans="1:9" s="9" customFormat="1" ht="15" x14ac:dyDescent="0.25">
      <c r="A176" s="65" t="s">
        <v>29</v>
      </c>
      <c r="B176" s="65"/>
      <c r="C176" s="65"/>
      <c r="D176" s="65"/>
      <c r="E176" s="65"/>
      <c r="F176" s="65"/>
      <c r="G176" s="65"/>
      <c r="H176" s="65"/>
      <c r="I176" s="65"/>
    </row>
    <row r="177" spans="1:11" s="9" customFormat="1" ht="15" x14ac:dyDescent="0.25">
      <c r="A177" s="68" t="s">
        <v>6</v>
      </c>
      <c r="B177" s="68"/>
      <c r="C177" s="68"/>
      <c r="D177" s="68"/>
      <c r="E177" s="68"/>
      <c r="F177" s="68"/>
      <c r="G177" s="68"/>
      <c r="H177" s="68"/>
      <c r="I177" s="68"/>
    </row>
    <row r="178" spans="1:11" s="9" customFormat="1" ht="15" x14ac:dyDescent="0.25">
      <c r="A178" s="10" t="s">
        <v>7</v>
      </c>
      <c r="B178" s="10"/>
      <c r="C178" s="10"/>
      <c r="D178" s="10"/>
      <c r="E178" s="10"/>
      <c r="F178" s="10"/>
      <c r="G178" s="10"/>
      <c r="H178" s="10"/>
      <c r="I178" s="10"/>
    </row>
    <row r="179" spans="1:11" s="76" customFormat="1" ht="15" x14ac:dyDescent="0.25">
      <c r="A179" s="69" t="s">
        <v>8</v>
      </c>
      <c r="B179" s="69" t="s">
        <v>30</v>
      </c>
      <c r="C179" s="70" t="s">
        <v>10</v>
      </c>
      <c r="D179" s="71"/>
      <c r="E179" s="72"/>
      <c r="F179" s="73" t="s">
        <v>11</v>
      </c>
      <c r="G179" s="74" t="s">
        <v>31</v>
      </c>
      <c r="H179" s="74" t="s">
        <v>32</v>
      </c>
      <c r="I179" s="75" t="s">
        <v>33</v>
      </c>
    </row>
    <row r="180" spans="1:11" s="76" customFormat="1" ht="31.5" customHeight="1" x14ac:dyDescent="0.25">
      <c r="A180" s="77"/>
      <c r="B180" s="77"/>
      <c r="C180" s="78" t="s">
        <v>15</v>
      </c>
      <c r="D180" s="79" t="s">
        <v>16</v>
      </c>
      <c r="E180" s="80" t="s">
        <v>17</v>
      </c>
      <c r="F180" s="81"/>
      <c r="G180" s="82"/>
      <c r="H180" s="83"/>
      <c r="I180" s="84"/>
    </row>
    <row r="181" spans="1:11" s="9" customFormat="1" x14ac:dyDescent="0.3">
      <c r="A181" s="85">
        <v>1</v>
      </c>
      <c r="B181" s="85" t="s">
        <v>34</v>
      </c>
      <c r="C181" s="85"/>
      <c r="D181" s="85"/>
      <c r="E181" s="86">
        <f>E33</f>
        <v>1435</v>
      </c>
      <c r="F181" s="87">
        <v>1900</v>
      </c>
      <c r="G181" s="86">
        <f>E181*F181</f>
        <v>2726500</v>
      </c>
      <c r="H181" s="88">
        <f>H33</f>
        <v>144</v>
      </c>
      <c r="I181" s="89">
        <f>G181/H181</f>
        <v>18934.027777777777</v>
      </c>
    </row>
    <row r="182" spans="1:11" s="9" customFormat="1" x14ac:dyDescent="0.3">
      <c r="A182" s="90">
        <v>2</v>
      </c>
      <c r="B182" s="90" t="s">
        <v>35</v>
      </c>
      <c r="C182" s="90"/>
      <c r="D182" s="90"/>
      <c r="E182" s="91">
        <f>E80</f>
        <v>1311</v>
      </c>
      <c r="F182" s="92">
        <v>1900</v>
      </c>
      <c r="G182" s="91">
        <f t="shared" ref="G182:G185" si="13">E182*F182</f>
        <v>2490900</v>
      </c>
      <c r="H182" s="88">
        <f>H80</f>
        <v>173</v>
      </c>
      <c r="I182" s="93">
        <f t="shared" ref="I182:I184" si="14">G182/H182</f>
        <v>14398.265895953757</v>
      </c>
      <c r="K182" s="94"/>
    </row>
    <row r="183" spans="1:11" s="9" customFormat="1" x14ac:dyDescent="0.3">
      <c r="A183" s="90">
        <v>3</v>
      </c>
      <c r="B183" s="90" t="s">
        <v>36</v>
      </c>
      <c r="C183" s="90"/>
      <c r="D183" s="90"/>
      <c r="E183" s="91">
        <f>E119</f>
        <v>905</v>
      </c>
      <c r="F183" s="92">
        <v>1900</v>
      </c>
      <c r="G183" s="91">
        <f t="shared" si="13"/>
        <v>1719500</v>
      </c>
      <c r="H183" s="88">
        <f>H119</f>
        <v>128</v>
      </c>
      <c r="I183" s="93">
        <f t="shared" si="14"/>
        <v>13433.59375</v>
      </c>
    </row>
    <row r="184" spans="1:11" s="9" customFormat="1" x14ac:dyDescent="0.3">
      <c r="A184" s="95">
        <v>4</v>
      </c>
      <c r="B184" s="95" t="s">
        <v>37</v>
      </c>
      <c r="C184" s="95"/>
      <c r="D184" s="95"/>
      <c r="E184" s="96">
        <f>E160</f>
        <v>874</v>
      </c>
      <c r="F184" s="97">
        <v>1900</v>
      </c>
      <c r="G184" s="96">
        <f t="shared" si="13"/>
        <v>1660600</v>
      </c>
      <c r="H184" s="98">
        <f>H160</f>
        <v>124</v>
      </c>
      <c r="I184" s="99">
        <f t="shared" si="14"/>
        <v>13391.935483870968</v>
      </c>
    </row>
    <row r="185" spans="1:11" s="39" customFormat="1" x14ac:dyDescent="0.3">
      <c r="A185" s="100">
        <v>5</v>
      </c>
      <c r="B185" s="100" t="s">
        <v>38</v>
      </c>
      <c r="C185" s="100"/>
      <c r="D185" s="100"/>
      <c r="E185" s="101">
        <f>SUM(E181:E184)</f>
        <v>4525</v>
      </c>
      <c r="F185" s="102">
        <v>1900</v>
      </c>
      <c r="G185" s="101">
        <f t="shared" si="13"/>
        <v>8597500</v>
      </c>
      <c r="H185" s="101">
        <f>SUM(H181:H184)</f>
        <v>569</v>
      </c>
      <c r="I185" s="34"/>
    </row>
    <row r="186" spans="1:11" s="9" customFormat="1" x14ac:dyDescent="0.3">
      <c r="F186" s="36"/>
      <c r="I186" s="37"/>
    </row>
    <row r="187" spans="1:11" s="9" customFormat="1" x14ac:dyDescent="0.3">
      <c r="F187" s="36"/>
      <c r="I187" s="37"/>
    </row>
    <row r="188" spans="1:11" s="9" customFormat="1" x14ac:dyDescent="0.3">
      <c r="F188" s="36"/>
      <c r="I188" s="37"/>
    </row>
    <row r="189" spans="1:11" s="9" customFormat="1" x14ac:dyDescent="0.3">
      <c r="F189" s="36"/>
      <c r="I189" s="37"/>
    </row>
    <row r="190" spans="1:11" s="9" customFormat="1" x14ac:dyDescent="0.3">
      <c r="F190" s="36"/>
      <c r="I190" s="37"/>
    </row>
    <row r="191" spans="1:11" s="9" customFormat="1" x14ac:dyDescent="0.3">
      <c r="F191" s="36"/>
      <c r="I191" s="37"/>
    </row>
    <row r="192" spans="1:11" s="9" customFormat="1" x14ac:dyDescent="0.3">
      <c r="F192" s="36"/>
      <c r="I192" s="37"/>
    </row>
  </sheetData>
  <mergeCells count="96">
    <mergeCell ref="I179:I180"/>
    <mergeCell ref="A179:A180"/>
    <mergeCell ref="B179:B180"/>
    <mergeCell ref="C179:E179"/>
    <mergeCell ref="F179:F180"/>
    <mergeCell ref="G179:G180"/>
    <mergeCell ref="H179:H180"/>
    <mergeCell ref="A173:D173"/>
    <mergeCell ref="F173:I173"/>
    <mergeCell ref="A174:D174"/>
    <mergeCell ref="A176:I176"/>
    <mergeCell ref="A177:I177"/>
    <mergeCell ref="A178:I178"/>
    <mergeCell ref="A160:B160"/>
    <mergeCell ref="F162:I162"/>
    <mergeCell ref="F163:I163"/>
    <mergeCell ref="F168:I168"/>
    <mergeCell ref="A172:D172"/>
    <mergeCell ref="F172:I172"/>
    <mergeCell ref="A134:I134"/>
    <mergeCell ref="A135:I135"/>
    <mergeCell ref="A136:A137"/>
    <mergeCell ref="B136:B137"/>
    <mergeCell ref="C136:E136"/>
    <mergeCell ref="F136:F137"/>
    <mergeCell ref="G136:G137"/>
    <mergeCell ref="H136:H137"/>
    <mergeCell ref="I136:I137"/>
    <mergeCell ref="A129:E129"/>
    <mergeCell ref="F129:I129"/>
    <mergeCell ref="A130:E130"/>
    <mergeCell ref="F130:I130"/>
    <mergeCell ref="A131:E131"/>
    <mergeCell ref="A133:I133"/>
    <mergeCell ref="I94:I95"/>
    <mergeCell ref="A119:B119"/>
    <mergeCell ref="E120:I120"/>
    <mergeCell ref="E121:I121"/>
    <mergeCell ref="E127:I127"/>
    <mergeCell ref="G128:H128"/>
    <mergeCell ref="A90:E90"/>
    <mergeCell ref="A91:I91"/>
    <mergeCell ref="A92:I92"/>
    <mergeCell ref="A93:I93"/>
    <mergeCell ref="A94:A95"/>
    <mergeCell ref="B94:B95"/>
    <mergeCell ref="C94:E94"/>
    <mergeCell ref="F94:F95"/>
    <mergeCell ref="G94:G95"/>
    <mergeCell ref="H94:H95"/>
    <mergeCell ref="A87:D87"/>
    <mergeCell ref="F87:I87"/>
    <mergeCell ref="A88:D88"/>
    <mergeCell ref="F88:I88"/>
    <mergeCell ref="A89:D89"/>
    <mergeCell ref="G89:H89"/>
    <mergeCell ref="I51:I52"/>
    <mergeCell ref="A80:B80"/>
    <mergeCell ref="F81:I81"/>
    <mergeCell ref="F82:I82"/>
    <mergeCell ref="A86:E86"/>
    <mergeCell ref="F86:I86"/>
    <mergeCell ref="A51:A52"/>
    <mergeCell ref="B51:B52"/>
    <mergeCell ref="C51:E51"/>
    <mergeCell ref="F51:F52"/>
    <mergeCell ref="G51:G52"/>
    <mergeCell ref="H51:H52"/>
    <mergeCell ref="A46:E46"/>
    <mergeCell ref="A47:C47"/>
    <mergeCell ref="D47:I47"/>
    <mergeCell ref="A48:I48"/>
    <mergeCell ref="A49:I49"/>
    <mergeCell ref="A50:I50"/>
    <mergeCell ref="A33:B33"/>
    <mergeCell ref="F35:I35"/>
    <mergeCell ref="F36:I36"/>
    <mergeCell ref="F43:I43"/>
    <mergeCell ref="A44:E44"/>
    <mergeCell ref="A45:E45"/>
    <mergeCell ref="F45:I45"/>
    <mergeCell ref="A6:H6"/>
    <mergeCell ref="A7:I7"/>
    <mergeCell ref="A8:A9"/>
    <mergeCell ref="B8:B9"/>
    <mergeCell ref="C8:E8"/>
    <mergeCell ref="F8:F9"/>
    <mergeCell ref="G8:G9"/>
    <mergeCell ref="H8:H9"/>
    <mergeCell ref="I8:I9"/>
    <mergeCell ref="A1:E1"/>
    <mergeCell ref="F1:I1"/>
    <mergeCell ref="A2:E2"/>
    <mergeCell ref="F2:I2"/>
    <mergeCell ref="A3:E3"/>
    <mergeCell ref="A5:I5"/>
  </mergeCells>
  <pageMargins left="0.2" right="0.2" top="0.33" bottom="0.17" header="0.3" footer="0.2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số điện tháng7 tầng 2 -5</vt:lpstr>
    </vt:vector>
  </TitlesOfParts>
  <Company>TEMAOS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2020-08-03T09:26:47Z</dcterms:created>
  <dcterms:modified xsi:type="dcterms:W3CDTF">2020-08-03T09:27:12Z</dcterms:modified>
</cp:coreProperties>
</file>