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330" activeTab="1"/>
  </bookViews>
  <sheets>
    <sheet name="Tầng 2" sheetId="1" r:id="rId1"/>
    <sheet name="Tâng 3" sheetId="2" r:id="rId2"/>
    <sheet name="Tầng 4" sheetId="3" r:id="rId3"/>
    <sheet name="Tầng 5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4" l="1"/>
  <c r="D33" i="4"/>
  <c r="C33" i="4"/>
  <c r="E32" i="4"/>
  <c r="G32" i="4" s="1"/>
  <c r="I32" i="4" s="1"/>
  <c r="E31" i="4"/>
  <c r="G31" i="4" s="1"/>
  <c r="I31" i="4" s="1"/>
  <c r="E30" i="4"/>
  <c r="G30" i="4" s="1"/>
  <c r="I30" i="4" s="1"/>
  <c r="E29" i="4"/>
  <c r="G29" i="4" s="1"/>
  <c r="I29" i="4" s="1"/>
  <c r="E28" i="4"/>
  <c r="G28" i="4" s="1"/>
  <c r="I28" i="4" s="1"/>
  <c r="E27" i="4"/>
  <c r="G27" i="4" s="1"/>
  <c r="I27" i="4" s="1"/>
  <c r="E26" i="4"/>
  <c r="G26" i="4" s="1"/>
  <c r="I26" i="4" s="1"/>
  <c r="E25" i="4"/>
  <c r="G25" i="4" s="1"/>
  <c r="I25" i="4" s="1"/>
  <c r="E24" i="4"/>
  <c r="G24" i="4" s="1"/>
  <c r="I24" i="4" s="1"/>
  <c r="E23" i="4"/>
  <c r="G23" i="4" s="1"/>
  <c r="I23" i="4" s="1"/>
  <c r="E22" i="4"/>
  <c r="G22" i="4" s="1"/>
  <c r="I22" i="4" s="1"/>
  <c r="E21" i="4"/>
  <c r="G21" i="4" s="1"/>
  <c r="I21" i="4" s="1"/>
  <c r="E20" i="4"/>
  <c r="G20" i="4" s="1"/>
  <c r="I20" i="4" s="1"/>
  <c r="E19" i="4"/>
  <c r="G19" i="4" s="1"/>
  <c r="I19" i="4" s="1"/>
  <c r="E18" i="4"/>
  <c r="G18" i="4" s="1"/>
  <c r="I18" i="4" s="1"/>
  <c r="E17" i="4"/>
  <c r="G17" i="4" s="1"/>
  <c r="I17" i="4" s="1"/>
  <c r="E16" i="4"/>
  <c r="G16" i="4" s="1"/>
  <c r="I16" i="4" s="1"/>
  <c r="E15" i="4"/>
  <c r="G15" i="4" s="1"/>
  <c r="I15" i="4" s="1"/>
  <c r="E14" i="4"/>
  <c r="G14" i="4" s="1"/>
  <c r="I14" i="4" s="1"/>
  <c r="E13" i="4"/>
  <c r="G13" i="4" s="1"/>
  <c r="I13" i="4" s="1"/>
  <c r="E12" i="4"/>
  <c r="G12" i="4" s="1"/>
  <c r="I12" i="4" s="1"/>
  <c r="E11" i="4"/>
  <c r="G11" i="4" s="1"/>
  <c r="H33" i="3"/>
  <c r="E33" i="3"/>
  <c r="D33" i="3"/>
  <c r="C33" i="3"/>
  <c r="G32" i="3"/>
  <c r="I32" i="3" s="1"/>
  <c r="E32" i="3"/>
  <c r="G31" i="3"/>
  <c r="I31" i="3" s="1"/>
  <c r="E31" i="3"/>
  <c r="G30" i="3"/>
  <c r="I30" i="3" s="1"/>
  <c r="E30" i="3"/>
  <c r="G29" i="3"/>
  <c r="I29" i="3" s="1"/>
  <c r="E29" i="3"/>
  <c r="G28" i="3"/>
  <c r="I28" i="3" s="1"/>
  <c r="E28" i="3"/>
  <c r="G27" i="3"/>
  <c r="I27" i="3" s="1"/>
  <c r="E27" i="3"/>
  <c r="G26" i="3"/>
  <c r="I26" i="3" s="1"/>
  <c r="E26" i="3"/>
  <c r="G25" i="3"/>
  <c r="I25" i="3" s="1"/>
  <c r="E25" i="3"/>
  <c r="G24" i="3"/>
  <c r="I24" i="3" s="1"/>
  <c r="E24" i="3"/>
  <c r="G23" i="3"/>
  <c r="I23" i="3" s="1"/>
  <c r="E23" i="3"/>
  <c r="G22" i="3"/>
  <c r="I22" i="3" s="1"/>
  <c r="E22" i="3"/>
  <c r="G21" i="3"/>
  <c r="I21" i="3" s="1"/>
  <c r="E21" i="3"/>
  <c r="G20" i="3"/>
  <c r="I20" i="3" s="1"/>
  <c r="E20" i="3"/>
  <c r="G19" i="3"/>
  <c r="I19" i="3" s="1"/>
  <c r="E19" i="3"/>
  <c r="G18" i="3"/>
  <c r="I18" i="3" s="1"/>
  <c r="E18" i="3"/>
  <c r="G17" i="3"/>
  <c r="I17" i="3" s="1"/>
  <c r="E17" i="3"/>
  <c r="G16" i="3"/>
  <c r="I16" i="3" s="1"/>
  <c r="E16" i="3"/>
  <c r="G15" i="3"/>
  <c r="I15" i="3" s="1"/>
  <c r="E15" i="3"/>
  <c r="G14" i="3"/>
  <c r="I14" i="3" s="1"/>
  <c r="E14" i="3"/>
  <c r="G13" i="3"/>
  <c r="I13" i="3" s="1"/>
  <c r="E13" i="3"/>
  <c r="G12" i="3"/>
  <c r="I12" i="3" s="1"/>
  <c r="E12" i="3"/>
  <c r="G11" i="3"/>
  <c r="I11" i="3" s="1"/>
  <c r="E11" i="3"/>
  <c r="G10" i="3"/>
  <c r="G33" i="3" s="1"/>
  <c r="E10" i="3"/>
  <c r="H37" i="2"/>
  <c r="E37" i="2"/>
  <c r="D37" i="2"/>
  <c r="C37" i="2"/>
  <c r="E36" i="2"/>
  <c r="G36" i="2" s="1"/>
  <c r="I36" i="2" s="1"/>
  <c r="G35" i="2"/>
  <c r="I35" i="2" s="1"/>
  <c r="E35" i="2"/>
  <c r="E34" i="2"/>
  <c r="G34" i="2" s="1"/>
  <c r="I34" i="2" s="1"/>
  <c r="G33" i="2"/>
  <c r="I33" i="2" s="1"/>
  <c r="E33" i="2"/>
  <c r="E32" i="2"/>
  <c r="G32" i="2" s="1"/>
  <c r="I32" i="2" s="1"/>
  <c r="G31" i="2"/>
  <c r="I31" i="2" s="1"/>
  <c r="E31" i="2"/>
  <c r="E30" i="2"/>
  <c r="G30" i="2" s="1"/>
  <c r="I30" i="2" s="1"/>
  <c r="G29" i="2"/>
  <c r="I29" i="2" s="1"/>
  <c r="E29" i="2"/>
  <c r="E28" i="2"/>
  <c r="G28" i="2" s="1"/>
  <c r="I28" i="2" s="1"/>
  <c r="G27" i="2"/>
  <c r="I27" i="2" s="1"/>
  <c r="E27" i="2"/>
  <c r="E26" i="2"/>
  <c r="G26" i="2" s="1"/>
  <c r="I26" i="2" s="1"/>
  <c r="G25" i="2"/>
  <c r="I25" i="2" s="1"/>
  <c r="E25" i="2"/>
  <c r="E24" i="2"/>
  <c r="G24" i="2" s="1"/>
  <c r="I24" i="2" s="1"/>
  <c r="G23" i="2"/>
  <c r="I23" i="2" s="1"/>
  <c r="E23" i="2"/>
  <c r="E22" i="2"/>
  <c r="G22" i="2" s="1"/>
  <c r="I22" i="2" s="1"/>
  <c r="G21" i="2"/>
  <c r="I21" i="2" s="1"/>
  <c r="E21" i="2"/>
  <c r="E20" i="2"/>
  <c r="G20" i="2" s="1"/>
  <c r="I20" i="2" s="1"/>
  <c r="G19" i="2"/>
  <c r="I19" i="2" s="1"/>
  <c r="E19" i="2"/>
  <c r="E18" i="2"/>
  <c r="G18" i="2" s="1"/>
  <c r="I18" i="2" s="1"/>
  <c r="G17" i="2"/>
  <c r="I17" i="2" s="1"/>
  <c r="E17" i="2"/>
  <c r="E16" i="2"/>
  <c r="G16" i="2" s="1"/>
  <c r="I16" i="2" s="1"/>
  <c r="G15" i="2"/>
  <c r="I15" i="2" s="1"/>
  <c r="E15" i="2"/>
  <c r="E14" i="2"/>
  <c r="G14" i="2" s="1"/>
  <c r="I14" i="2" s="1"/>
  <c r="G13" i="2"/>
  <c r="I13" i="2" s="1"/>
  <c r="E13" i="2"/>
  <c r="E12" i="2"/>
  <c r="G12" i="2" s="1"/>
  <c r="I12" i="2" s="1"/>
  <c r="G11" i="2"/>
  <c r="I11" i="2" s="1"/>
  <c r="E11" i="2"/>
  <c r="E10" i="2"/>
  <c r="G10" i="2" s="1"/>
  <c r="H33" i="1"/>
  <c r="D33" i="1"/>
  <c r="C32" i="1"/>
  <c r="E32" i="1" s="1"/>
  <c r="G32" i="1" s="1"/>
  <c r="I32" i="1" s="1"/>
  <c r="C31" i="1"/>
  <c r="E31" i="1" s="1"/>
  <c r="G31" i="1" s="1"/>
  <c r="I31" i="1" s="1"/>
  <c r="C30" i="1"/>
  <c r="E30" i="1" s="1"/>
  <c r="G30" i="1" s="1"/>
  <c r="I30" i="1" s="1"/>
  <c r="C29" i="1"/>
  <c r="E29" i="1" s="1"/>
  <c r="G29" i="1" s="1"/>
  <c r="I29" i="1" s="1"/>
  <c r="C28" i="1"/>
  <c r="E28" i="1" s="1"/>
  <c r="G28" i="1" s="1"/>
  <c r="I28" i="1" s="1"/>
  <c r="C27" i="1"/>
  <c r="E27" i="1" s="1"/>
  <c r="G27" i="1" s="1"/>
  <c r="I27" i="1" s="1"/>
  <c r="C26" i="1"/>
  <c r="E26" i="1" s="1"/>
  <c r="G26" i="1" s="1"/>
  <c r="I26" i="1" s="1"/>
  <c r="C25" i="1"/>
  <c r="E25" i="1" s="1"/>
  <c r="G25" i="1" s="1"/>
  <c r="I25" i="1" s="1"/>
  <c r="C24" i="1"/>
  <c r="E24" i="1" s="1"/>
  <c r="G24" i="1" s="1"/>
  <c r="I24" i="1" s="1"/>
  <c r="C23" i="1"/>
  <c r="E23" i="1" s="1"/>
  <c r="G23" i="1" s="1"/>
  <c r="I23" i="1" s="1"/>
  <c r="C22" i="1"/>
  <c r="E22" i="1" s="1"/>
  <c r="G22" i="1" s="1"/>
  <c r="I22" i="1" s="1"/>
  <c r="C21" i="1"/>
  <c r="E21" i="1" s="1"/>
  <c r="G21" i="1" s="1"/>
  <c r="I21" i="1" s="1"/>
  <c r="C20" i="1"/>
  <c r="E20" i="1" s="1"/>
  <c r="G20" i="1" s="1"/>
  <c r="I20" i="1" s="1"/>
  <c r="C19" i="1"/>
  <c r="E19" i="1" s="1"/>
  <c r="G19" i="1" s="1"/>
  <c r="I19" i="1" s="1"/>
  <c r="C18" i="1"/>
  <c r="E18" i="1" s="1"/>
  <c r="G18" i="1" s="1"/>
  <c r="I18" i="1" s="1"/>
  <c r="C17" i="1"/>
  <c r="E17" i="1" s="1"/>
  <c r="G17" i="1" s="1"/>
  <c r="I17" i="1" s="1"/>
  <c r="C16" i="1"/>
  <c r="E16" i="1" s="1"/>
  <c r="G16" i="1" s="1"/>
  <c r="I16" i="1" s="1"/>
  <c r="C15" i="1"/>
  <c r="E15" i="1" s="1"/>
  <c r="G15" i="1" s="1"/>
  <c r="I15" i="1" s="1"/>
  <c r="C14" i="1"/>
  <c r="E14" i="1" s="1"/>
  <c r="G14" i="1" s="1"/>
  <c r="I14" i="1" s="1"/>
  <c r="C13" i="1"/>
  <c r="E13" i="1" s="1"/>
  <c r="G13" i="1" s="1"/>
  <c r="I13" i="1" s="1"/>
  <c r="C12" i="1"/>
  <c r="E12" i="1" s="1"/>
  <c r="G12" i="1" s="1"/>
  <c r="I12" i="1" s="1"/>
  <c r="C11" i="1"/>
  <c r="E11" i="1" s="1"/>
  <c r="G11" i="1" s="1"/>
  <c r="I11" i="1" s="1"/>
  <c r="C10" i="1"/>
  <c r="C33" i="1" l="1"/>
  <c r="E33" i="4"/>
  <c r="G33" i="4"/>
  <c r="I11" i="4"/>
  <c r="I10" i="3"/>
  <c r="I10" i="2"/>
  <c r="G37" i="2"/>
  <c r="E10" i="1"/>
  <c r="G10" i="1" l="1"/>
  <c r="E33" i="1"/>
  <c r="G33" i="1" l="1"/>
  <c r="I10" i="1"/>
</calcChain>
</file>

<file path=xl/sharedStrings.xml><?xml version="1.0" encoding="utf-8"?>
<sst xmlns="http://schemas.openxmlformats.org/spreadsheetml/2006/main" count="88" uniqueCount="30">
  <si>
    <t>HOC VIỆN</t>
  </si>
  <si>
    <t>CỘNG HÒA XÃ HỘI CHỦ NGHĨA VIỆT NAM</t>
  </si>
  <si>
    <t>CHÍNH SÁCH VÀ PHÁT TRIỂN</t>
  </si>
  <si>
    <t>Độc Lập - Tự Do - Hạnh Phúc</t>
  </si>
  <si>
    <t>TRUNG TÂM HỖ TRỢ ĐÀO TẠO</t>
  </si>
  <si>
    <t>BẢNG GHI CHỈ SỐ ĐIỆN CỦA CÁC PHÒNG KÝ TÚC XÁ TẦNG 2</t>
  </si>
  <si>
    <t>( Từ ngày 31/07/2020 đến ngày 31/08/2020)</t>
  </si>
  <si>
    <t xml:space="preserve">Đơn vị tính: đồng </t>
  </si>
  <si>
    <t>STT</t>
  </si>
  <si>
    <t>SỐ PHÒNG</t>
  </si>
  <si>
    <t>THÁNG 08</t>
  </si>
  <si>
    <t>ĐƠN GIÁ</t>
  </si>
  <si>
    <t>THÀNH TIỀN/
PHÒNG</t>
  </si>
  <si>
    <t>SỐ NGƯỜI/
PHÒNG</t>
  </si>
  <si>
    <t>SỐ TIỀN/
 NGƯỜI</t>
  </si>
  <si>
    <t>SỐ ĐẦU</t>
  </si>
  <si>
    <t>SỐ CUỐI</t>
  </si>
  <si>
    <t>SỐ SỬ DỤNG</t>
  </si>
  <si>
    <t>TỔNG</t>
  </si>
  <si>
    <t>Hà Nội, Ngày  31  tháng 08  năm 2020</t>
  </si>
  <si>
    <t>NGƯỜI LẬP</t>
  </si>
  <si>
    <t>LÊ THÙY DUNG</t>
  </si>
  <si>
    <t>BẢNG GHI CHỈ SỐ ĐIỆN CỦA CÁC PHÒNG KÝ TÚC XÁ TẦNG 3</t>
  </si>
  <si>
    <t>Hà Nội, Ngày 31 tháng 08  năm 2020</t>
  </si>
  <si>
    <t>HỌC VIỆN</t>
  </si>
  <si>
    <t>BẢNG GHI CHỈ SỐ ĐIỆN CỦA CÁC PHÒNG KÝ TÚC XÁ TẦNG 4</t>
  </si>
  <si>
    <t>Hà Nội, Ngày   31  tháng  08   năm 2020</t>
  </si>
  <si>
    <t>BẢNG GHI CHỈ SỐ ĐIỆN CỦA CÁC PHÒNG KÝ TÚC XÁ TẦNG 5</t>
  </si>
  <si>
    <t>( Từ ngày 31/7/2020 đến ngày 31/08/2020)</t>
  </si>
  <si>
    <t>Hà Nội, Ngày  31 tháng 08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</si>
</sst>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164" fontId="2" fillId="0" borderId="0" xfId="1" applyNumberFormat="1" applyFont="1"/>
    <xf numFmtId="0" fontId="2" fillId="0" borderId="0" xfId="0" applyFont="1"/>
    <xf numFmtId="164" fontId="3" fillId="0" borderId="0" xfId="1" applyNumberFormat="1" applyFont="1"/>
    <xf numFmtId="0" fontId="3" fillId="0" borderId="0" xfId="0" applyFont="1"/>
    <xf numFmtId="0" fontId="5" fillId="0" borderId="0" xfId="0" applyFont="1" applyAlignment="1"/>
    <xf numFmtId="0" fontId="7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164" fontId="5" fillId="0" borderId="8" xfId="1" applyNumberFormat="1" applyFont="1" applyBorder="1"/>
    <xf numFmtId="164" fontId="5" fillId="0" borderId="8" xfId="0" applyNumberFormat="1" applyFont="1" applyBorder="1"/>
    <xf numFmtId="0" fontId="5" fillId="0" borderId="9" xfId="0" applyFont="1" applyBorder="1"/>
    <xf numFmtId="0" fontId="5" fillId="0" borderId="10" xfId="0" applyFont="1" applyBorder="1"/>
    <xf numFmtId="164" fontId="3" fillId="0" borderId="7" xfId="1" applyNumberFormat="1" applyFont="1" applyBorder="1"/>
    <xf numFmtId="0" fontId="3" fillId="0" borderId="7" xfId="0" applyFont="1" applyBorder="1"/>
    <xf numFmtId="0" fontId="8" fillId="0" borderId="0" xfId="0" applyFont="1"/>
    <xf numFmtId="164" fontId="8" fillId="0" borderId="0" xfId="1" applyNumberFormat="1" applyFont="1"/>
    <xf numFmtId="164" fontId="5" fillId="0" borderId="0" xfId="1" applyNumberFormat="1" applyFont="1"/>
    <xf numFmtId="0" fontId="6" fillId="0" borderId="0" xfId="0" applyFont="1"/>
    <xf numFmtId="0" fontId="3" fillId="0" borderId="0" xfId="0" applyFont="1" applyAlignment="1"/>
    <xf numFmtId="0" fontId="5" fillId="2" borderId="9" xfId="0" applyFont="1" applyFill="1" applyBorder="1"/>
    <xf numFmtId="164" fontId="5" fillId="2" borderId="8" xfId="1" applyNumberFormat="1" applyFont="1" applyFill="1" applyBorder="1"/>
    <xf numFmtId="0" fontId="5" fillId="2" borderId="8" xfId="0" applyFont="1" applyFill="1" applyBorder="1"/>
    <xf numFmtId="164" fontId="5" fillId="2" borderId="8" xfId="0" applyNumberFormat="1" applyFont="1" applyFill="1" applyBorder="1"/>
    <xf numFmtId="0" fontId="5" fillId="2" borderId="10" xfId="0" applyFont="1" applyFill="1" applyBorder="1"/>
    <xf numFmtId="0" fontId="5" fillId="0" borderId="11" xfId="0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164" fontId="7" fillId="0" borderId="0" xfId="1" applyNumberFormat="1" applyFont="1"/>
    <xf numFmtId="0" fontId="7" fillId="0" borderId="0" xfId="0" applyFont="1"/>
    <xf numFmtId="0" fontId="7" fillId="0" borderId="7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219075</xdr:rowOff>
    </xdr:from>
    <xdr:to>
      <xdr:col>3</xdr:col>
      <xdr:colOff>200025</xdr:colOff>
      <xdr:row>2</xdr:row>
      <xdr:rowOff>228600</xdr:rowOff>
    </xdr:to>
    <xdr:cxnSp macro="">
      <xdr:nvCxnSpPr>
        <xdr:cNvPr id="2" name="Straight Connector 1"/>
        <xdr:cNvCxnSpPr/>
      </xdr:nvCxnSpPr>
      <xdr:spPr>
        <a:xfrm flipV="1">
          <a:off x="514350" y="638175"/>
          <a:ext cx="16097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1</xdr:row>
      <xdr:rowOff>200025</xdr:rowOff>
    </xdr:from>
    <xdr:to>
      <xdr:col>7</xdr:col>
      <xdr:colOff>571500</xdr:colOff>
      <xdr:row>1</xdr:row>
      <xdr:rowOff>200025</xdr:rowOff>
    </xdr:to>
    <xdr:cxnSp macro="">
      <xdr:nvCxnSpPr>
        <xdr:cNvPr id="3" name="Straight Connector 2"/>
        <xdr:cNvCxnSpPr/>
      </xdr:nvCxnSpPr>
      <xdr:spPr>
        <a:xfrm>
          <a:off x="4276725" y="40957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2</xdr:row>
      <xdr:rowOff>0</xdr:rowOff>
    </xdr:from>
    <xdr:to>
      <xdr:col>7</xdr:col>
      <xdr:colOff>533400</xdr:colOff>
      <xdr:row>2</xdr:row>
      <xdr:rowOff>9525</xdr:rowOff>
    </xdr:to>
    <xdr:cxnSp macro="">
      <xdr:nvCxnSpPr>
        <xdr:cNvPr id="2" name="Straight Connector 1"/>
        <xdr:cNvCxnSpPr/>
      </xdr:nvCxnSpPr>
      <xdr:spPr>
        <a:xfrm flipV="1">
          <a:off x="4229100" y="447675"/>
          <a:ext cx="13335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228600</xdr:rowOff>
    </xdr:from>
    <xdr:to>
      <xdr:col>3</xdr:col>
      <xdr:colOff>695325</xdr:colOff>
      <xdr:row>3</xdr:row>
      <xdr:rowOff>0</xdr:rowOff>
    </xdr:to>
    <xdr:cxnSp macro="">
      <xdr:nvCxnSpPr>
        <xdr:cNvPr id="3" name="Straight Connector 2"/>
        <xdr:cNvCxnSpPr/>
      </xdr:nvCxnSpPr>
      <xdr:spPr>
        <a:xfrm>
          <a:off x="857250" y="676275"/>
          <a:ext cx="15049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</xdr:row>
      <xdr:rowOff>0</xdr:rowOff>
    </xdr:from>
    <xdr:to>
      <xdr:col>7</xdr:col>
      <xdr:colOff>542925</xdr:colOff>
      <xdr:row>2</xdr:row>
      <xdr:rowOff>9525</xdr:rowOff>
    </xdr:to>
    <xdr:cxnSp macro="">
      <xdr:nvCxnSpPr>
        <xdr:cNvPr id="2" name="Straight Connector 1"/>
        <xdr:cNvCxnSpPr/>
      </xdr:nvCxnSpPr>
      <xdr:spPr>
        <a:xfrm flipV="1">
          <a:off x="4038600" y="400050"/>
          <a:ext cx="1352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3</xdr:row>
      <xdr:rowOff>9525</xdr:rowOff>
    </xdr:from>
    <xdr:to>
      <xdr:col>2</xdr:col>
      <xdr:colOff>733425</xdr:colOff>
      <xdr:row>3</xdr:row>
      <xdr:rowOff>9525</xdr:rowOff>
    </xdr:to>
    <xdr:cxnSp macro="">
      <xdr:nvCxnSpPr>
        <xdr:cNvPr id="3" name="Straight Connector 2"/>
        <xdr:cNvCxnSpPr/>
      </xdr:nvCxnSpPr>
      <xdr:spPr>
        <a:xfrm>
          <a:off x="638175" y="647700"/>
          <a:ext cx="11906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3</xdr:row>
      <xdr:rowOff>0</xdr:rowOff>
    </xdr:from>
    <xdr:to>
      <xdr:col>7</xdr:col>
      <xdr:colOff>485775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4086225" y="590550"/>
          <a:ext cx="1333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4</xdr:row>
      <xdr:rowOff>9525</xdr:rowOff>
    </xdr:from>
    <xdr:to>
      <xdr:col>3</xdr:col>
      <xdr:colOff>428625</xdr:colOff>
      <xdr:row>4</xdr:row>
      <xdr:rowOff>9525</xdr:rowOff>
    </xdr:to>
    <xdr:cxnSp macro="">
      <xdr:nvCxnSpPr>
        <xdr:cNvPr id="3" name="Straight Connector 2"/>
        <xdr:cNvCxnSpPr/>
      </xdr:nvCxnSpPr>
      <xdr:spPr>
        <a:xfrm>
          <a:off x="895350" y="838200"/>
          <a:ext cx="13620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TX/Ti&#7873;n%20&#272;i&#7879;n,%20N&#432;&#7899;c%20KTX%20SV/B&#7843;ng%20k&#234;%20s&#7889;%20&#273;i&#7879;n%20d&#249;ng%202020%20t&#7841;i%20KT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số điện tháng6 tầng 2 -5"/>
      <sheetName val="Bảng số điện tháng7 tầng 2 -5"/>
      <sheetName val="Bảng số điện tháng8 tầng 2  (2"/>
      <sheetName val="Tầng 2"/>
      <sheetName val="Tâng 3"/>
      <sheetName val="Tầng 4"/>
      <sheetName val="Tầng 5"/>
    </sheetNames>
    <sheetDataSet>
      <sheetData sheetId="0"/>
      <sheetData sheetId="1">
        <row r="10">
          <cell r="D10">
            <v>296</v>
          </cell>
        </row>
        <row r="11">
          <cell r="D11">
            <v>181</v>
          </cell>
        </row>
        <row r="12">
          <cell r="D12">
            <v>191</v>
          </cell>
        </row>
        <row r="13">
          <cell r="D13">
            <v>237</v>
          </cell>
        </row>
        <row r="14">
          <cell r="D14">
            <v>142</v>
          </cell>
        </row>
        <row r="15">
          <cell r="D15">
            <v>159</v>
          </cell>
        </row>
        <row r="16">
          <cell r="D16">
            <v>323</v>
          </cell>
        </row>
        <row r="17">
          <cell r="D17">
            <v>348</v>
          </cell>
        </row>
        <row r="18">
          <cell r="D18">
            <v>139</v>
          </cell>
        </row>
        <row r="19">
          <cell r="D19">
            <v>112</v>
          </cell>
        </row>
        <row r="20">
          <cell r="D20">
            <v>207</v>
          </cell>
        </row>
        <row r="21">
          <cell r="D21">
            <v>167</v>
          </cell>
        </row>
        <row r="22">
          <cell r="D22">
            <v>152</v>
          </cell>
        </row>
        <row r="23">
          <cell r="D23">
            <v>557</v>
          </cell>
        </row>
        <row r="24">
          <cell r="D24">
            <v>383</v>
          </cell>
        </row>
        <row r="25">
          <cell r="D25">
            <v>427</v>
          </cell>
        </row>
        <row r="26">
          <cell r="D26">
            <v>195</v>
          </cell>
        </row>
        <row r="27">
          <cell r="D27">
            <v>275</v>
          </cell>
        </row>
        <row r="28">
          <cell r="D28">
            <v>276</v>
          </cell>
        </row>
        <row r="29">
          <cell r="D29">
            <v>343</v>
          </cell>
        </row>
        <row r="30">
          <cell r="D30">
            <v>320</v>
          </cell>
        </row>
        <row r="31">
          <cell r="D31">
            <v>193</v>
          </cell>
        </row>
        <row r="32">
          <cell r="D32">
            <v>253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D43" sqref="D43"/>
    </sheetView>
  </sheetViews>
  <sheetFormatPr defaultRowHeight="15" x14ac:dyDescent="0.25"/>
  <cols>
    <col min="1" max="1" width="7.7109375" customWidth="1"/>
    <col min="2" max="2" width="10.42578125" customWidth="1"/>
    <col min="3" max="3" width="10.7109375" customWidth="1"/>
    <col min="4" max="4" width="10.42578125" customWidth="1"/>
    <col min="5" max="5" width="10" customWidth="1"/>
    <col min="6" max="6" width="11.7109375" customWidth="1"/>
    <col min="7" max="7" width="15.140625" customWidth="1"/>
    <col min="8" max="8" width="10.28515625" customWidth="1"/>
    <col min="9" max="9" width="13.28515625" customWidth="1"/>
  </cols>
  <sheetData>
    <row r="1" spans="1:9" ht="16.5" x14ac:dyDescent="0.25">
      <c r="A1" s="34" t="s">
        <v>0</v>
      </c>
      <c r="B1" s="34"/>
      <c r="C1" s="34"/>
      <c r="D1" s="34"/>
      <c r="E1" s="1"/>
      <c r="F1" s="34" t="s">
        <v>1</v>
      </c>
      <c r="G1" s="34"/>
      <c r="H1" s="34"/>
      <c r="I1" s="34"/>
    </row>
    <row r="2" spans="1:9" ht="16.5" x14ac:dyDescent="0.25">
      <c r="A2" s="34" t="s">
        <v>2</v>
      </c>
      <c r="B2" s="34"/>
      <c r="C2" s="34"/>
      <c r="D2" s="34"/>
      <c r="E2" s="1"/>
      <c r="F2" s="34" t="s">
        <v>3</v>
      </c>
      <c r="G2" s="34"/>
      <c r="H2" s="34"/>
      <c r="I2" s="34"/>
    </row>
    <row r="3" spans="1:9" ht="18.75" x14ac:dyDescent="0.3">
      <c r="A3" s="34" t="s">
        <v>4</v>
      </c>
      <c r="B3" s="34"/>
      <c r="C3" s="34"/>
      <c r="D3" s="34"/>
      <c r="E3" s="1"/>
      <c r="F3" s="2"/>
      <c r="G3" s="3"/>
      <c r="H3" s="3"/>
      <c r="I3" s="4"/>
    </row>
    <row r="4" spans="1:9" ht="18.75" x14ac:dyDescent="0.3">
      <c r="A4" s="5"/>
      <c r="B4" s="5"/>
      <c r="C4" s="5"/>
      <c r="D4" s="5"/>
      <c r="E4" s="5"/>
      <c r="F4" s="4"/>
      <c r="G4" s="5"/>
      <c r="H4" s="5"/>
      <c r="I4" s="4"/>
    </row>
    <row r="5" spans="1:9" ht="18.75" x14ac:dyDescent="0.3">
      <c r="A5" s="33" t="s">
        <v>5</v>
      </c>
      <c r="B5" s="33"/>
      <c r="C5" s="33"/>
      <c r="D5" s="33"/>
      <c r="E5" s="33"/>
      <c r="F5" s="33"/>
      <c r="G5" s="33"/>
      <c r="H5" s="33"/>
      <c r="I5" s="33"/>
    </row>
    <row r="6" spans="1:9" ht="18.75" x14ac:dyDescent="0.3">
      <c r="A6" s="37" t="s">
        <v>6</v>
      </c>
      <c r="B6" s="37"/>
      <c r="C6" s="37"/>
      <c r="D6" s="37"/>
      <c r="E6" s="37"/>
      <c r="F6" s="37"/>
      <c r="G6" s="37"/>
      <c r="H6" s="37"/>
      <c r="I6" s="6"/>
    </row>
    <row r="7" spans="1:9" x14ac:dyDescent="0.25">
      <c r="A7" s="38" t="s">
        <v>7</v>
      </c>
      <c r="B7" s="38"/>
      <c r="C7" s="38"/>
      <c r="D7" s="38"/>
      <c r="E7" s="38"/>
      <c r="F7" s="38"/>
      <c r="G7" s="38"/>
      <c r="H7" s="38"/>
      <c r="I7" s="38"/>
    </row>
    <row r="8" spans="1:9" ht="15.75" x14ac:dyDescent="0.25">
      <c r="A8" s="39" t="s">
        <v>8</v>
      </c>
      <c r="B8" s="41" t="s">
        <v>9</v>
      </c>
      <c r="C8" s="43" t="s">
        <v>10</v>
      </c>
      <c r="D8" s="44"/>
      <c r="E8" s="45"/>
      <c r="F8" s="46" t="s">
        <v>11</v>
      </c>
      <c r="G8" s="48" t="s">
        <v>12</v>
      </c>
      <c r="H8" s="48" t="s">
        <v>13</v>
      </c>
      <c r="I8" s="51" t="s">
        <v>14</v>
      </c>
    </row>
    <row r="9" spans="1:9" ht="31.5" x14ac:dyDescent="0.25">
      <c r="A9" s="40"/>
      <c r="B9" s="42"/>
      <c r="C9" s="7" t="s">
        <v>15</v>
      </c>
      <c r="D9" s="7" t="s">
        <v>16</v>
      </c>
      <c r="E9" s="7" t="s">
        <v>17</v>
      </c>
      <c r="F9" s="47"/>
      <c r="G9" s="49"/>
      <c r="H9" s="50"/>
      <c r="I9" s="52"/>
    </row>
    <row r="10" spans="1:9" ht="18.75" x14ac:dyDescent="0.3">
      <c r="A10" s="8">
        <v>1</v>
      </c>
      <c r="B10" s="8">
        <v>201</v>
      </c>
      <c r="C10" s="8">
        <f>'[1]Bảng số điện tháng7 tầng 2 -5'!D10</f>
        <v>296</v>
      </c>
      <c r="D10" s="8">
        <v>339</v>
      </c>
      <c r="E10" s="8">
        <f>D10-C10</f>
        <v>43</v>
      </c>
      <c r="F10" s="9">
        <v>1900</v>
      </c>
      <c r="G10" s="10">
        <f>E10*F10</f>
        <v>81700</v>
      </c>
      <c r="H10" s="11">
        <v>10</v>
      </c>
      <c r="I10" s="9">
        <f t="shared" ref="I10:I32" si="0">G10/H10</f>
        <v>8170</v>
      </c>
    </row>
    <row r="11" spans="1:9" ht="18.75" x14ac:dyDescent="0.3">
      <c r="A11" s="11">
        <v>2</v>
      </c>
      <c r="B11" s="11">
        <v>202</v>
      </c>
      <c r="C11" s="8">
        <f>'[1]Bảng số điện tháng7 tầng 2 -5'!D11</f>
        <v>181</v>
      </c>
      <c r="D11" s="11">
        <v>193</v>
      </c>
      <c r="E11" s="8">
        <f t="shared" ref="E11:E32" si="1">D11-C11</f>
        <v>12</v>
      </c>
      <c r="F11" s="9">
        <v>1900</v>
      </c>
      <c r="G11" s="10">
        <f t="shared" ref="G11:G32" si="2">E11*F11</f>
        <v>22800</v>
      </c>
      <c r="H11" s="11">
        <v>6</v>
      </c>
      <c r="I11" s="9">
        <f t="shared" si="0"/>
        <v>3800</v>
      </c>
    </row>
    <row r="12" spans="1:9" ht="18.75" x14ac:dyDescent="0.3">
      <c r="A12" s="8">
        <v>3</v>
      </c>
      <c r="B12" s="11">
        <v>203</v>
      </c>
      <c r="C12" s="8">
        <f>'[1]Bảng số điện tháng7 tầng 2 -5'!D12</f>
        <v>191</v>
      </c>
      <c r="D12" s="11">
        <v>195</v>
      </c>
      <c r="E12" s="8">
        <f t="shared" si="1"/>
        <v>4</v>
      </c>
      <c r="F12" s="9">
        <v>1900</v>
      </c>
      <c r="G12" s="10">
        <f t="shared" si="2"/>
        <v>7600</v>
      </c>
      <c r="H12" s="11">
        <v>6</v>
      </c>
      <c r="I12" s="9">
        <f t="shared" si="0"/>
        <v>1266.6666666666667</v>
      </c>
    </row>
    <row r="13" spans="1:9" ht="18.75" x14ac:dyDescent="0.3">
      <c r="A13" s="11">
        <v>4</v>
      </c>
      <c r="B13" s="11">
        <v>204</v>
      </c>
      <c r="C13" s="8">
        <f>'[1]Bảng số điện tháng7 tầng 2 -5'!D13</f>
        <v>237</v>
      </c>
      <c r="D13" s="11">
        <v>263</v>
      </c>
      <c r="E13" s="8">
        <f t="shared" si="1"/>
        <v>26</v>
      </c>
      <c r="F13" s="9">
        <v>1900</v>
      </c>
      <c r="G13" s="10">
        <f t="shared" si="2"/>
        <v>49400</v>
      </c>
      <c r="H13" s="11">
        <v>6</v>
      </c>
      <c r="I13" s="9">
        <f t="shared" si="0"/>
        <v>8233.3333333333339</v>
      </c>
    </row>
    <row r="14" spans="1:9" ht="18.75" x14ac:dyDescent="0.3">
      <c r="A14" s="8">
        <v>5</v>
      </c>
      <c r="B14" s="11">
        <v>205</v>
      </c>
      <c r="C14" s="8">
        <f>'[1]Bảng số điện tháng7 tầng 2 -5'!D14</f>
        <v>142</v>
      </c>
      <c r="D14" s="11">
        <v>143</v>
      </c>
      <c r="E14" s="8">
        <f t="shared" si="1"/>
        <v>1</v>
      </c>
      <c r="F14" s="9">
        <v>1900</v>
      </c>
      <c r="G14" s="10">
        <f t="shared" si="2"/>
        <v>1900</v>
      </c>
      <c r="H14" s="11">
        <v>6</v>
      </c>
      <c r="I14" s="9">
        <f t="shared" si="0"/>
        <v>316.66666666666669</v>
      </c>
    </row>
    <row r="15" spans="1:9" ht="18.75" x14ac:dyDescent="0.3">
      <c r="A15" s="11">
        <v>6</v>
      </c>
      <c r="B15" s="11">
        <v>206</v>
      </c>
      <c r="C15" s="8">
        <f>'[1]Bảng số điện tháng7 tầng 2 -5'!D15</f>
        <v>159</v>
      </c>
      <c r="D15" s="11">
        <v>162</v>
      </c>
      <c r="E15" s="8">
        <f t="shared" si="1"/>
        <v>3</v>
      </c>
      <c r="F15" s="9">
        <v>1900</v>
      </c>
      <c r="G15" s="10">
        <f t="shared" si="2"/>
        <v>5700</v>
      </c>
      <c r="H15" s="11">
        <v>5</v>
      </c>
      <c r="I15" s="9">
        <f t="shared" si="0"/>
        <v>1140</v>
      </c>
    </row>
    <row r="16" spans="1:9" ht="18.75" x14ac:dyDescent="0.3">
      <c r="A16" s="8">
        <v>7</v>
      </c>
      <c r="B16" s="11">
        <v>207</v>
      </c>
      <c r="C16" s="8">
        <f>'[1]Bảng số điện tháng7 tầng 2 -5'!D16</f>
        <v>323</v>
      </c>
      <c r="D16" s="11">
        <v>343</v>
      </c>
      <c r="E16" s="8">
        <f t="shared" si="1"/>
        <v>20</v>
      </c>
      <c r="F16" s="9">
        <v>1900</v>
      </c>
      <c r="G16" s="10">
        <f t="shared" si="2"/>
        <v>38000</v>
      </c>
      <c r="H16" s="11">
        <v>6</v>
      </c>
      <c r="I16" s="9">
        <f t="shared" si="0"/>
        <v>6333.333333333333</v>
      </c>
    </row>
    <row r="17" spans="1:9" ht="18.75" x14ac:dyDescent="0.3">
      <c r="A17" s="11">
        <v>8</v>
      </c>
      <c r="B17" s="11">
        <v>208</v>
      </c>
      <c r="C17" s="8">
        <f>'[1]Bảng số điện tháng7 tầng 2 -5'!D17</f>
        <v>348</v>
      </c>
      <c r="D17" s="11">
        <v>355</v>
      </c>
      <c r="E17" s="8">
        <f t="shared" si="1"/>
        <v>7</v>
      </c>
      <c r="F17" s="9">
        <v>1900</v>
      </c>
      <c r="G17" s="10">
        <f t="shared" si="2"/>
        <v>13300</v>
      </c>
      <c r="H17" s="11">
        <v>6</v>
      </c>
      <c r="I17" s="9">
        <f t="shared" si="0"/>
        <v>2216.6666666666665</v>
      </c>
    </row>
    <row r="18" spans="1:9" ht="18.75" x14ac:dyDescent="0.3">
      <c r="A18" s="8">
        <v>9</v>
      </c>
      <c r="B18" s="11">
        <v>209</v>
      </c>
      <c r="C18" s="8">
        <f>'[1]Bảng số điện tháng7 tầng 2 -5'!D18</f>
        <v>139</v>
      </c>
      <c r="D18" s="11">
        <v>145</v>
      </c>
      <c r="E18" s="8">
        <f t="shared" si="1"/>
        <v>6</v>
      </c>
      <c r="F18" s="9">
        <v>1900</v>
      </c>
      <c r="G18" s="10">
        <f t="shared" si="2"/>
        <v>11400</v>
      </c>
      <c r="H18" s="11">
        <v>6</v>
      </c>
      <c r="I18" s="9">
        <f t="shared" si="0"/>
        <v>1900</v>
      </c>
    </row>
    <row r="19" spans="1:9" ht="18.75" x14ac:dyDescent="0.3">
      <c r="A19" s="11">
        <v>10</v>
      </c>
      <c r="B19" s="11">
        <v>210</v>
      </c>
      <c r="C19" s="8">
        <f>'[1]Bảng số điện tháng7 tầng 2 -5'!D19</f>
        <v>112</v>
      </c>
      <c r="D19" s="11">
        <v>157</v>
      </c>
      <c r="E19" s="8">
        <f t="shared" si="1"/>
        <v>45</v>
      </c>
      <c r="F19" s="9">
        <v>1900</v>
      </c>
      <c r="G19" s="10">
        <f t="shared" si="2"/>
        <v>85500</v>
      </c>
      <c r="H19" s="11">
        <v>6</v>
      </c>
      <c r="I19" s="9">
        <f t="shared" si="0"/>
        <v>14250</v>
      </c>
    </row>
    <row r="20" spans="1:9" ht="18.75" x14ac:dyDescent="0.3">
      <c r="A20" s="8">
        <v>11</v>
      </c>
      <c r="B20" s="11">
        <v>211</v>
      </c>
      <c r="C20" s="8">
        <f>'[1]Bảng số điện tháng7 tầng 2 -5'!D20</f>
        <v>207</v>
      </c>
      <c r="D20" s="11">
        <v>208</v>
      </c>
      <c r="E20" s="8">
        <f t="shared" si="1"/>
        <v>1</v>
      </c>
      <c r="F20" s="9">
        <v>1900</v>
      </c>
      <c r="G20" s="10">
        <f t="shared" si="2"/>
        <v>1900</v>
      </c>
      <c r="H20" s="11">
        <v>6</v>
      </c>
      <c r="I20" s="9">
        <f t="shared" si="0"/>
        <v>316.66666666666669</v>
      </c>
    </row>
    <row r="21" spans="1:9" ht="18.75" x14ac:dyDescent="0.3">
      <c r="A21" s="11">
        <v>12</v>
      </c>
      <c r="B21" s="11">
        <v>213</v>
      </c>
      <c r="C21" s="8">
        <f>'[1]Bảng số điện tháng7 tầng 2 -5'!D21</f>
        <v>167</v>
      </c>
      <c r="D21" s="11">
        <v>173</v>
      </c>
      <c r="E21" s="8">
        <f t="shared" si="1"/>
        <v>6</v>
      </c>
      <c r="F21" s="9">
        <v>1900</v>
      </c>
      <c r="G21" s="10">
        <f t="shared" si="2"/>
        <v>11400</v>
      </c>
      <c r="H21" s="11">
        <v>8</v>
      </c>
      <c r="I21" s="9">
        <f t="shared" si="0"/>
        <v>1425</v>
      </c>
    </row>
    <row r="22" spans="1:9" ht="18.75" x14ac:dyDescent="0.3">
      <c r="A22" s="8">
        <v>13</v>
      </c>
      <c r="B22" s="11">
        <v>214</v>
      </c>
      <c r="C22" s="8">
        <f>'[1]Bảng số điện tháng7 tầng 2 -5'!D22</f>
        <v>152</v>
      </c>
      <c r="D22" s="11">
        <v>206</v>
      </c>
      <c r="E22" s="8">
        <f t="shared" si="1"/>
        <v>54</v>
      </c>
      <c r="F22" s="9">
        <v>1900</v>
      </c>
      <c r="G22" s="10">
        <f t="shared" si="2"/>
        <v>102600</v>
      </c>
      <c r="H22" s="11">
        <v>6</v>
      </c>
      <c r="I22" s="9">
        <f t="shared" si="0"/>
        <v>17100</v>
      </c>
    </row>
    <row r="23" spans="1:9" ht="18.75" x14ac:dyDescent="0.3">
      <c r="A23" s="11">
        <v>14</v>
      </c>
      <c r="B23" s="11">
        <v>216</v>
      </c>
      <c r="C23" s="8">
        <f>'[1]Bảng số điện tháng7 tầng 2 -5'!D23</f>
        <v>557</v>
      </c>
      <c r="D23" s="11">
        <v>877</v>
      </c>
      <c r="E23" s="8">
        <f t="shared" si="1"/>
        <v>320</v>
      </c>
      <c r="F23" s="9">
        <v>1900</v>
      </c>
      <c r="G23" s="10">
        <f t="shared" si="2"/>
        <v>608000</v>
      </c>
      <c r="H23" s="11">
        <v>6</v>
      </c>
      <c r="I23" s="9">
        <f t="shared" si="0"/>
        <v>101333.33333333333</v>
      </c>
    </row>
    <row r="24" spans="1:9" ht="18.75" x14ac:dyDescent="0.3">
      <c r="A24" s="8">
        <v>15</v>
      </c>
      <c r="B24" s="11">
        <v>218</v>
      </c>
      <c r="C24" s="8">
        <f>'[1]Bảng số điện tháng7 tầng 2 -5'!D24</f>
        <v>383</v>
      </c>
      <c r="D24" s="11">
        <v>446</v>
      </c>
      <c r="E24" s="8">
        <f t="shared" si="1"/>
        <v>63</v>
      </c>
      <c r="F24" s="9">
        <v>1900</v>
      </c>
      <c r="G24" s="10">
        <f t="shared" si="2"/>
        <v>119700</v>
      </c>
      <c r="H24" s="11">
        <v>5</v>
      </c>
      <c r="I24" s="9">
        <f t="shared" si="0"/>
        <v>23940</v>
      </c>
    </row>
    <row r="25" spans="1:9" ht="18.75" x14ac:dyDescent="0.3">
      <c r="A25" s="11">
        <v>16</v>
      </c>
      <c r="B25" s="11">
        <v>219</v>
      </c>
      <c r="C25" s="8">
        <f>'[1]Bảng số điện tháng7 tầng 2 -5'!D25</f>
        <v>427</v>
      </c>
      <c r="D25" s="11">
        <v>455</v>
      </c>
      <c r="E25" s="8">
        <f t="shared" si="1"/>
        <v>28</v>
      </c>
      <c r="F25" s="9">
        <v>1900</v>
      </c>
      <c r="G25" s="10">
        <f t="shared" si="2"/>
        <v>53200</v>
      </c>
      <c r="H25" s="11">
        <v>6</v>
      </c>
      <c r="I25" s="9">
        <f t="shared" si="0"/>
        <v>8866.6666666666661</v>
      </c>
    </row>
    <row r="26" spans="1:9" ht="18.75" x14ac:dyDescent="0.3">
      <c r="A26" s="8">
        <v>17</v>
      </c>
      <c r="B26" s="11">
        <v>220</v>
      </c>
      <c r="C26" s="8">
        <f>'[1]Bảng số điện tháng7 tầng 2 -5'!D26</f>
        <v>195</v>
      </c>
      <c r="D26" s="11">
        <v>195</v>
      </c>
      <c r="E26" s="8">
        <f t="shared" si="1"/>
        <v>0</v>
      </c>
      <c r="F26" s="9">
        <v>1900</v>
      </c>
      <c r="G26" s="10">
        <f t="shared" si="2"/>
        <v>0</v>
      </c>
      <c r="H26" s="11">
        <v>6</v>
      </c>
      <c r="I26" s="9">
        <f t="shared" si="0"/>
        <v>0</v>
      </c>
    </row>
    <row r="27" spans="1:9" ht="18.75" x14ac:dyDescent="0.3">
      <c r="A27" s="11">
        <v>18</v>
      </c>
      <c r="B27" s="11">
        <v>221</v>
      </c>
      <c r="C27" s="8">
        <f>'[1]Bảng số điện tháng7 tầng 2 -5'!D27</f>
        <v>275</v>
      </c>
      <c r="D27" s="11">
        <v>296</v>
      </c>
      <c r="E27" s="8">
        <f t="shared" si="1"/>
        <v>21</v>
      </c>
      <c r="F27" s="9">
        <v>1900</v>
      </c>
      <c r="G27" s="10">
        <f t="shared" si="2"/>
        <v>39900</v>
      </c>
      <c r="H27" s="11">
        <v>6</v>
      </c>
      <c r="I27" s="9">
        <f t="shared" si="0"/>
        <v>6650</v>
      </c>
    </row>
    <row r="28" spans="1:9" ht="18.75" x14ac:dyDescent="0.3">
      <c r="A28" s="8">
        <v>19</v>
      </c>
      <c r="B28" s="11">
        <v>222</v>
      </c>
      <c r="C28" s="8">
        <f>'[1]Bảng số điện tháng7 tầng 2 -5'!D28</f>
        <v>276</v>
      </c>
      <c r="D28" s="11">
        <v>368</v>
      </c>
      <c r="E28" s="8">
        <f t="shared" si="1"/>
        <v>92</v>
      </c>
      <c r="F28" s="9">
        <v>1900</v>
      </c>
      <c r="G28" s="10">
        <f t="shared" si="2"/>
        <v>174800</v>
      </c>
      <c r="H28" s="11">
        <v>6</v>
      </c>
      <c r="I28" s="9">
        <f t="shared" si="0"/>
        <v>29133.333333333332</v>
      </c>
    </row>
    <row r="29" spans="1:9" ht="18.75" x14ac:dyDescent="0.3">
      <c r="A29" s="11">
        <v>20</v>
      </c>
      <c r="B29" s="11">
        <v>223</v>
      </c>
      <c r="C29" s="8">
        <f>'[1]Bảng số điện tháng7 tầng 2 -5'!D29</f>
        <v>343</v>
      </c>
      <c r="D29" s="11">
        <v>345</v>
      </c>
      <c r="E29" s="8">
        <f t="shared" si="1"/>
        <v>2</v>
      </c>
      <c r="F29" s="9">
        <v>1900</v>
      </c>
      <c r="G29" s="10">
        <f t="shared" si="2"/>
        <v>3800</v>
      </c>
      <c r="H29" s="11">
        <v>6</v>
      </c>
      <c r="I29" s="9">
        <f t="shared" si="0"/>
        <v>633.33333333333337</v>
      </c>
    </row>
    <row r="30" spans="1:9" ht="18.75" x14ac:dyDescent="0.3">
      <c r="A30" s="8">
        <v>21</v>
      </c>
      <c r="B30" s="11">
        <v>225</v>
      </c>
      <c r="C30" s="8">
        <f>'[1]Bảng số điện tháng7 tầng 2 -5'!D30</f>
        <v>320</v>
      </c>
      <c r="D30" s="11">
        <v>385</v>
      </c>
      <c r="E30" s="8">
        <f t="shared" si="1"/>
        <v>65</v>
      </c>
      <c r="F30" s="9">
        <v>1900</v>
      </c>
      <c r="G30" s="10">
        <f t="shared" si="2"/>
        <v>123500</v>
      </c>
      <c r="H30" s="11">
        <v>6</v>
      </c>
      <c r="I30" s="9">
        <f t="shared" si="0"/>
        <v>20583.333333333332</v>
      </c>
    </row>
    <row r="31" spans="1:9" ht="18.75" x14ac:dyDescent="0.3">
      <c r="A31" s="11">
        <v>22</v>
      </c>
      <c r="B31" s="11">
        <v>227</v>
      </c>
      <c r="C31" s="8">
        <f>'[1]Bảng số điện tháng7 tầng 2 -5'!D31</f>
        <v>193</v>
      </c>
      <c r="D31" s="11">
        <v>247</v>
      </c>
      <c r="E31" s="8">
        <f t="shared" si="1"/>
        <v>54</v>
      </c>
      <c r="F31" s="9">
        <v>1900</v>
      </c>
      <c r="G31" s="10">
        <f t="shared" si="2"/>
        <v>102600</v>
      </c>
      <c r="H31" s="11">
        <v>6</v>
      </c>
      <c r="I31" s="9">
        <f t="shared" si="0"/>
        <v>17100</v>
      </c>
    </row>
    <row r="32" spans="1:9" ht="18.75" x14ac:dyDescent="0.3">
      <c r="A32" s="8">
        <v>23</v>
      </c>
      <c r="B32" s="12">
        <v>229</v>
      </c>
      <c r="C32" s="8">
        <f>'[1]Bảng số điện tháng7 tầng 2 -5'!D32</f>
        <v>253</v>
      </c>
      <c r="D32" s="12">
        <v>367</v>
      </c>
      <c r="E32" s="8">
        <f t="shared" si="1"/>
        <v>114</v>
      </c>
      <c r="F32" s="9">
        <v>1900</v>
      </c>
      <c r="G32" s="10">
        <f t="shared" si="2"/>
        <v>216600</v>
      </c>
      <c r="H32" s="12">
        <v>6</v>
      </c>
      <c r="I32" s="9">
        <f t="shared" si="0"/>
        <v>36100</v>
      </c>
    </row>
    <row r="33" spans="1:10" ht="18.75" x14ac:dyDescent="0.3">
      <c r="A33" s="35" t="s">
        <v>18</v>
      </c>
      <c r="B33" s="35"/>
      <c r="C33" s="13">
        <f>SUM(C10:C32)</f>
        <v>5876</v>
      </c>
      <c r="D33" s="13">
        <f>SUM(D10:D32)</f>
        <v>6863</v>
      </c>
      <c r="E33" s="13">
        <f>SUM(E10:E32)</f>
        <v>987</v>
      </c>
      <c r="F33" s="14"/>
      <c r="G33" s="13">
        <f>SUM(G10:G32)</f>
        <v>1875300</v>
      </c>
      <c r="H33" s="13">
        <f>SUM(H10:H32)</f>
        <v>142</v>
      </c>
      <c r="I33" s="13"/>
    </row>
    <row r="34" spans="1:10" ht="18.75" x14ac:dyDescent="0.3">
      <c r="A34" s="15"/>
      <c r="B34" s="15"/>
      <c r="C34" s="15"/>
      <c r="D34" s="15"/>
      <c r="E34" s="15"/>
      <c r="F34" s="36" t="s">
        <v>19</v>
      </c>
      <c r="G34" s="36"/>
      <c r="H34" s="36"/>
      <c r="I34" s="36"/>
    </row>
    <row r="35" spans="1:10" ht="18.75" x14ac:dyDescent="0.3">
      <c r="A35" s="15"/>
      <c r="B35" s="18"/>
      <c r="C35" s="15"/>
      <c r="D35" s="15"/>
      <c r="E35" s="15"/>
      <c r="F35" s="33" t="s">
        <v>20</v>
      </c>
      <c r="G35" s="33"/>
      <c r="H35" s="33"/>
      <c r="I35" s="33"/>
    </row>
    <row r="40" spans="1:10" ht="18.75" x14ac:dyDescent="0.3">
      <c r="F40" s="33" t="s">
        <v>21</v>
      </c>
      <c r="G40" s="33"/>
      <c r="H40" s="33"/>
      <c r="I40" s="33"/>
      <c r="J40" s="19"/>
    </row>
  </sheetData>
  <mergeCells count="19">
    <mergeCell ref="A33:B33"/>
    <mergeCell ref="F34:I34"/>
    <mergeCell ref="F35:I35"/>
    <mergeCell ref="F40:I40"/>
    <mergeCell ref="A6:H6"/>
    <mergeCell ref="A7:I7"/>
    <mergeCell ref="A8:A9"/>
    <mergeCell ref="B8:B9"/>
    <mergeCell ref="C8:E8"/>
    <mergeCell ref="F8:F9"/>
    <mergeCell ref="G8:G9"/>
    <mergeCell ref="H8:H9"/>
    <mergeCell ref="I8:I9"/>
    <mergeCell ref="A5:I5"/>
    <mergeCell ref="A1:D1"/>
    <mergeCell ref="F1:I1"/>
    <mergeCell ref="A2:D2"/>
    <mergeCell ref="F2:I2"/>
    <mergeCell ref="A3:D3"/>
  </mergeCells>
  <pageMargins left="0.38" right="0.24" top="0.48" bottom="0.28999999999999998" header="0.17" footer="0.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N35" sqref="N35"/>
    </sheetView>
  </sheetViews>
  <sheetFormatPr defaultRowHeight="15" x14ac:dyDescent="0.25"/>
  <cols>
    <col min="1" max="1" width="6.7109375" customWidth="1"/>
    <col min="4" max="4" width="11" customWidth="1"/>
    <col min="5" max="5" width="11.85546875" customWidth="1"/>
    <col min="6" max="6" width="11.42578125" customWidth="1"/>
    <col min="7" max="7" width="16.140625" customWidth="1"/>
    <col min="8" max="8" width="11.5703125" customWidth="1"/>
    <col min="9" max="9" width="13.5703125" customWidth="1"/>
  </cols>
  <sheetData>
    <row r="1" spans="1:9" ht="18.75" x14ac:dyDescent="0.3">
      <c r="A1" s="34" t="s">
        <v>0</v>
      </c>
      <c r="B1" s="34"/>
      <c r="C1" s="34"/>
      <c r="D1" s="34"/>
      <c r="E1" s="34"/>
      <c r="F1" s="1" t="s">
        <v>1</v>
      </c>
      <c r="G1" s="1"/>
      <c r="H1" s="1"/>
      <c r="I1" s="4"/>
    </row>
    <row r="2" spans="1:9" ht="16.5" x14ac:dyDescent="0.25">
      <c r="A2" s="34" t="s">
        <v>2</v>
      </c>
      <c r="B2" s="34"/>
      <c r="C2" s="34"/>
      <c r="D2" s="34"/>
      <c r="E2" s="34"/>
      <c r="F2" s="34" t="s">
        <v>3</v>
      </c>
      <c r="G2" s="34"/>
      <c r="H2" s="34"/>
      <c r="I2" s="34"/>
    </row>
    <row r="3" spans="1:9" ht="18.75" x14ac:dyDescent="0.3">
      <c r="A3" s="34" t="s">
        <v>4</v>
      </c>
      <c r="B3" s="34"/>
      <c r="C3" s="34"/>
      <c r="D3" s="34"/>
      <c r="E3" s="34"/>
      <c r="F3" s="2"/>
      <c r="G3" s="3"/>
      <c r="H3" s="3"/>
      <c r="I3" s="4"/>
    </row>
    <row r="4" spans="1:9" ht="16.5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ht="18.75" x14ac:dyDescent="0.3">
      <c r="A5" s="33" t="s">
        <v>22</v>
      </c>
      <c r="B5" s="33"/>
      <c r="C5" s="33"/>
      <c r="D5" s="33"/>
      <c r="E5" s="33"/>
      <c r="F5" s="33"/>
      <c r="G5" s="33"/>
      <c r="H5" s="33"/>
      <c r="I5" s="33"/>
    </row>
    <row r="6" spans="1:9" ht="15.75" x14ac:dyDescent="0.25">
      <c r="A6" s="37" t="s">
        <v>6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38" t="s">
        <v>7</v>
      </c>
      <c r="B7" s="38"/>
      <c r="C7" s="38"/>
      <c r="D7" s="38"/>
      <c r="E7" s="38"/>
      <c r="F7" s="38"/>
      <c r="G7" s="38"/>
      <c r="H7" s="38"/>
      <c r="I7" s="38"/>
    </row>
    <row r="8" spans="1:9" ht="15.75" x14ac:dyDescent="0.25">
      <c r="A8" s="39" t="s">
        <v>8</v>
      </c>
      <c r="B8" s="41" t="s">
        <v>9</v>
      </c>
      <c r="C8" s="43" t="s">
        <v>10</v>
      </c>
      <c r="D8" s="44"/>
      <c r="E8" s="45"/>
      <c r="F8" s="46" t="s">
        <v>11</v>
      </c>
      <c r="G8" s="48" t="s">
        <v>12</v>
      </c>
      <c r="H8" s="48" t="s">
        <v>13</v>
      </c>
      <c r="I8" s="51" t="s">
        <v>14</v>
      </c>
    </row>
    <row r="9" spans="1:9" ht="31.5" x14ac:dyDescent="0.25">
      <c r="A9" s="40"/>
      <c r="B9" s="42"/>
      <c r="C9" s="7" t="s">
        <v>15</v>
      </c>
      <c r="D9" s="7" t="s">
        <v>16</v>
      </c>
      <c r="E9" s="7" t="s">
        <v>17</v>
      </c>
      <c r="F9" s="47"/>
      <c r="G9" s="49"/>
      <c r="H9" s="50"/>
      <c r="I9" s="52"/>
    </row>
    <row r="10" spans="1:9" ht="18.75" x14ac:dyDescent="0.3">
      <c r="A10" s="8">
        <v>1</v>
      </c>
      <c r="B10" s="8">
        <v>301</v>
      </c>
      <c r="C10" s="8">
        <v>211</v>
      </c>
      <c r="D10" s="8">
        <v>245</v>
      </c>
      <c r="E10" s="8">
        <f>D10-C10</f>
        <v>34</v>
      </c>
      <c r="F10" s="9">
        <v>1900</v>
      </c>
      <c r="G10" s="10">
        <f>E10*F10</f>
        <v>64600</v>
      </c>
      <c r="H10" s="11">
        <v>10</v>
      </c>
      <c r="I10" s="9">
        <f t="shared" ref="I10:I36" si="0">G10/H10</f>
        <v>6460</v>
      </c>
    </row>
    <row r="11" spans="1:9" ht="18.75" x14ac:dyDescent="0.3">
      <c r="A11" s="11">
        <v>2</v>
      </c>
      <c r="B11" s="11">
        <v>302</v>
      </c>
      <c r="C11" s="8">
        <v>110</v>
      </c>
      <c r="D11" s="11">
        <v>114</v>
      </c>
      <c r="E11" s="8">
        <f t="shared" ref="E11:E36" si="1">D11-C11</f>
        <v>4</v>
      </c>
      <c r="F11" s="9">
        <v>1900</v>
      </c>
      <c r="G11" s="10">
        <f t="shared" ref="G11:G36" si="2">E11*F11</f>
        <v>7600</v>
      </c>
      <c r="H11" s="11">
        <v>6</v>
      </c>
      <c r="I11" s="9">
        <f t="shared" si="0"/>
        <v>1266.6666666666667</v>
      </c>
    </row>
    <row r="12" spans="1:9" ht="18.75" x14ac:dyDescent="0.3">
      <c r="A12" s="8">
        <v>3</v>
      </c>
      <c r="B12" s="11">
        <v>303</v>
      </c>
      <c r="C12" s="8">
        <v>60</v>
      </c>
      <c r="D12" s="11">
        <v>65</v>
      </c>
      <c r="E12" s="8">
        <f t="shared" si="1"/>
        <v>5</v>
      </c>
      <c r="F12" s="9">
        <v>1900</v>
      </c>
      <c r="G12" s="10">
        <f t="shared" si="2"/>
        <v>9500</v>
      </c>
      <c r="H12" s="11">
        <v>6</v>
      </c>
      <c r="I12" s="9">
        <f t="shared" si="0"/>
        <v>1583.3333333333333</v>
      </c>
    </row>
    <row r="13" spans="1:9" ht="18.75" x14ac:dyDescent="0.3">
      <c r="A13" s="20">
        <v>4</v>
      </c>
      <c r="B13" s="20">
        <v>304</v>
      </c>
      <c r="C13" s="8">
        <v>178</v>
      </c>
      <c r="D13" s="20">
        <v>181</v>
      </c>
      <c r="E13" s="8">
        <f t="shared" si="1"/>
        <v>3</v>
      </c>
      <c r="F13" s="21">
        <v>1900</v>
      </c>
      <c r="G13" s="10">
        <f t="shared" si="2"/>
        <v>5700</v>
      </c>
      <c r="H13" s="20">
        <v>6</v>
      </c>
      <c r="I13" s="9">
        <f t="shared" si="0"/>
        <v>950</v>
      </c>
    </row>
    <row r="14" spans="1:9" ht="18.75" x14ac:dyDescent="0.3">
      <c r="A14" s="8">
        <v>5</v>
      </c>
      <c r="B14" s="11">
        <v>305</v>
      </c>
      <c r="C14" s="8">
        <v>118</v>
      </c>
      <c r="D14" s="11">
        <v>120</v>
      </c>
      <c r="E14" s="8">
        <f t="shared" si="1"/>
        <v>2</v>
      </c>
      <c r="F14" s="9">
        <v>1900</v>
      </c>
      <c r="G14" s="10">
        <f t="shared" si="2"/>
        <v>3800</v>
      </c>
      <c r="H14" s="11">
        <v>6</v>
      </c>
      <c r="I14" s="9">
        <f t="shared" si="0"/>
        <v>633.33333333333337</v>
      </c>
    </row>
    <row r="15" spans="1:9" ht="18.75" x14ac:dyDescent="0.3">
      <c r="A15" s="11">
        <v>6</v>
      </c>
      <c r="B15" s="11">
        <v>306</v>
      </c>
      <c r="C15" s="8">
        <v>201</v>
      </c>
      <c r="D15" s="11">
        <v>201</v>
      </c>
      <c r="E15" s="8">
        <f t="shared" si="1"/>
        <v>0</v>
      </c>
      <c r="F15" s="9">
        <v>1900</v>
      </c>
      <c r="G15" s="10">
        <f t="shared" si="2"/>
        <v>0</v>
      </c>
      <c r="H15" s="11">
        <v>6</v>
      </c>
      <c r="I15" s="9">
        <f t="shared" si="0"/>
        <v>0</v>
      </c>
    </row>
    <row r="16" spans="1:9" ht="18.75" x14ac:dyDescent="0.3">
      <c r="A16" s="8">
        <v>7</v>
      </c>
      <c r="B16" s="11">
        <v>307</v>
      </c>
      <c r="C16" s="8">
        <v>233</v>
      </c>
      <c r="D16" s="11">
        <v>233</v>
      </c>
      <c r="E16" s="8">
        <f t="shared" si="1"/>
        <v>0</v>
      </c>
      <c r="F16" s="9">
        <v>1900</v>
      </c>
      <c r="G16" s="10">
        <f t="shared" si="2"/>
        <v>0</v>
      </c>
      <c r="H16" s="11">
        <v>6</v>
      </c>
      <c r="I16" s="9">
        <f t="shared" si="0"/>
        <v>0</v>
      </c>
    </row>
    <row r="17" spans="1:9" ht="18.75" x14ac:dyDescent="0.3">
      <c r="A17" s="11">
        <v>8</v>
      </c>
      <c r="B17" s="11">
        <v>308</v>
      </c>
      <c r="C17" s="8">
        <v>198</v>
      </c>
      <c r="D17" s="11">
        <v>198</v>
      </c>
      <c r="E17" s="8">
        <f t="shared" si="1"/>
        <v>0</v>
      </c>
      <c r="F17" s="9">
        <v>1900</v>
      </c>
      <c r="G17" s="10">
        <f t="shared" si="2"/>
        <v>0</v>
      </c>
      <c r="H17" s="11">
        <v>6</v>
      </c>
      <c r="I17" s="9">
        <f t="shared" si="0"/>
        <v>0</v>
      </c>
    </row>
    <row r="18" spans="1:9" ht="18.75" x14ac:dyDescent="0.3">
      <c r="A18" s="22">
        <v>9</v>
      </c>
      <c r="B18" s="20">
        <v>309</v>
      </c>
      <c r="C18" s="22"/>
      <c r="D18" s="20">
        <v>71</v>
      </c>
      <c r="E18" s="8">
        <f t="shared" si="1"/>
        <v>71</v>
      </c>
      <c r="F18" s="21">
        <v>1900</v>
      </c>
      <c r="G18" s="23">
        <f t="shared" si="2"/>
        <v>134900</v>
      </c>
      <c r="H18" s="20">
        <v>6</v>
      </c>
      <c r="I18" s="21">
        <f t="shared" si="0"/>
        <v>22483.333333333332</v>
      </c>
    </row>
    <row r="19" spans="1:9" ht="18.75" x14ac:dyDescent="0.3">
      <c r="A19" s="20">
        <v>10</v>
      </c>
      <c r="B19" s="20">
        <v>310</v>
      </c>
      <c r="C19" s="8">
        <v>120</v>
      </c>
      <c r="D19" s="20">
        <v>179</v>
      </c>
      <c r="E19" s="8">
        <f t="shared" si="1"/>
        <v>59</v>
      </c>
      <c r="F19" s="21">
        <v>1900</v>
      </c>
      <c r="G19" s="10">
        <f t="shared" si="2"/>
        <v>112100</v>
      </c>
      <c r="H19" s="20">
        <v>6</v>
      </c>
      <c r="I19" s="9">
        <f t="shared" si="0"/>
        <v>18683.333333333332</v>
      </c>
    </row>
    <row r="20" spans="1:9" ht="18.75" x14ac:dyDescent="0.3">
      <c r="A20" s="22">
        <v>11</v>
      </c>
      <c r="B20" s="20">
        <v>311</v>
      </c>
      <c r="C20" s="8">
        <v>267</v>
      </c>
      <c r="D20" s="20">
        <v>317</v>
      </c>
      <c r="E20" s="8">
        <f t="shared" si="1"/>
        <v>50</v>
      </c>
      <c r="F20" s="21">
        <v>1900</v>
      </c>
      <c r="G20" s="10">
        <f t="shared" si="2"/>
        <v>95000</v>
      </c>
      <c r="H20" s="20">
        <v>6</v>
      </c>
      <c r="I20" s="9">
        <f t="shared" si="0"/>
        <v>15833.333333333334</v>
      </c>
    </row>
    <row r="21" spans="1:9" ht="18.75" x14ac:dyDescent="0.3">
      <c r="A21" s="20">
        <v>12</v>
      </c>
      <c r="B21" s="20">
        <v>312</v>
      </c>
      <c r="C21" s="8">
        <v>341</v>
      </c>
      <c r="D21" s="20">
        <v>422</v>
      </c>
      <c r="E21" s="8">
        <f t="shared" si="1"/>
        <v>81</v>
      </c>
      <c r="F21" s="21">
        <v>1900</v>
      </c>
      <c r="G21" s="10">
        <f t="shared" si="2"/>
        <v>153900</v>
      </c>
      <c r="H21" s="20">
        <v>6</v>
      </c>
      <c r="I21" s="9">
        <f t="shared" si="0"/>
        <v>25650</v>
      </c>
    </row>
    <row r="22" spans="1:9" ht="18.75" x14ac:dyDescent="0.3">
      <c r="A22" s="22">
        <v>13</v>
      </c>
      <c r="B22" s="20">
        <v>313</v>
      </c>
      <c r="C22" s="8">
        <v>311</v>
      </c>
      <c r="D22" s="20">
        <v>312</v>
      </c>
      <c r="E22" s="8">
        <f t="shared" si="1"/>
        <v>1</v>
      </c>
      <c r="F22" s="21">
        <v>1900</v>
      </c>
      <c r="G22" s="10">
        <f t="shared" si="2"/>
        <v>1900</v>
      </c>
      <c r="H22" s="20">
        <v>8</v>
      </c>
      <c r="I22" s="9">
        <f t="shared" si="0"/>
        <v>237.5</v>
      </c>
    </row>
    <row r="23" spans="1:9" ht="18.75" x14ac:dyDescent="0.3">
      <c r="A23" s="20">
        <v>14</v>
      </c>
      <c r="B23" s="20">
        <v>315</v>
      </c>
      <c r="C23" s="8">
        <v>461</v>
      </c>
      <c r="D23" s="20">
        <v>466</v>
      </c>
      <c r="E23" s="8">
        <f t="shared" si="1"/>
        <v>5</v>
      </c>
      <c r="F23" s="21">
        <v>1900</v>
      </c>
      <c r="G23" s="10">
        <f t="shared" si="2"/>
        <v>9500</v>
      </c>
      <c r="H23" s="20">
        <v>11</v>
      </c>
      <c r="I23" s="9">
        <f t="shared" si="0"/>
        <v>863.63636363636363</v>
      </c>
    </row>
    <row r="24" spans="1:9" ht="18.75" x14ac:dyDescent="0.3">
      <c r="A24" s="22">
        <v>15</v>
      </c>
      <c r="B24" s="20">
        <v>316</v>
      </c>
      <c r="C24" s="8">
        <v>300</v>
      </c>
      <c r="D24" s="20">
        <v>309</v>
      </c>
      <c r="E24" s="8">
        <f t="shared" si="1"/>
        <v>9</v>
      </c>
      <c r="F24" s="21">
        <v>1900</v>
      </c>
      <c r="G24" s="10">
        <f t="shared" si="2"/>
        <v>17100</v>
      </c>
      <c r="H24" s="20">
        <v>6</v>
      </c>
      <c r="I24" s="9">
        <f t="shared" si="0"/>
        <v>2850</v>
      </c>
    </row>
    <row r="25" spans="1:9" ht="18.75" x14ac:dyDescent="0.3">
      <c r="A25" s="20">
        <v>16</v>
      </c>
      <c r="B25" s="20">
        <v>317</v>
      </c>
      <c r="C25" s="8">
        <v>349</v>
      </c>
      <c r="D25" s="20">
        <v>444</v>
      </c>
      <c r="E25" s="8">
        <f t="shared" si="1"/>
        <v>95</v>
      </c>
      <c r="F25" s="21">
        <v>1900</v>
      </c>
      <c r="G25" s="10">
        <f t="shared" si="2"/>
        <v>180500</v>
      </c>
      <c r="H25" s="20">
        <v>6</v>
      </c>
      <c r="I25" s="9">
        <f t="shared" si="0"/>
        <v>30083.333333333332</v>
      </c>
    </row>
    <row r="26" spans="1:9" ht="18.75" x14ac:dyDescent="0.3">
      <c r="A26" s="22">
        <v>17</v>
      </c>
      <c r="B26" s="20">
        <v>318</v>
      </c>
      <c r="C26" s="8">
        <v>305</v>
      </c>
      <c r="D26" s="20">
        <v>375</v>
      </c>
      <c r="E26" s="8">
        <f t="shared" si="1"/>
        <v>70</v>
      </c>
      <c r="F26" s="21">
        <v>1900</v>
      </c>
      <c r="G26" s="10">
        <f t="shared" si="2"/>
        <v>133000</v>
      </c>
      <c r="H26" s="20">
        <v>6</v>
      </c>
      <c r="I26" s="9">
        <f t="shared" si="0"/>
        <v>22166.666666666668</v>
      </c>
    </row>
    <row r="27" spans="1:9" ht="18.75" x14ac:dyDescent="0.3">
      <c r="A27" s="20">
        <v>18</v>
      </c>
      <c r="B27" s="20">
        <v>319</v>
      </c>
      <c r="C27" s="8">
        <v>111</v>
      </c>
      <c r="D27" s="20">
        <v>111</v>
      </c>
      <c r="E27" s="8">
        <f t="shared" si="1"/>
        <v>0</v>
      </c>
      <c r="F27" s="21">
        <v>1900</v>
      </c>
      <c r="G27" s="10">
        <f t="shared" si="2"/>
        <v>0</v>
      </c>
      <c r="H27" s="20">
        <v>6</v>
      </c>
      <c r="I27" s="9">
        <f t="shared" si="0"/>
        <v>0</v>
      </c>
    </row>
    <row r="28" spans="1:9" ht="18.75" x14ac:dyDescent="0.3">
      <c r="A28" s="22">
        <v>19</v>
      </c>
      <c r="B28" s="20">
        <v>320</v>
      </c>
      <c r="C28" s="8">
        <v>142</v>
      </c>
      <c r="D28" s="20">
        <v>142</v>
      </c>
      <c r="E28" s="8">
        <f t="shared" si="1"/>
        <v>0</v>
      </c>
      <c r="F28" s="21">
        <v>1900</v>
      </c>
      <c r="G28" s="10">
        <f t="shared" si="2"/>
        <v>0</v>
      </c>
      <c r="H28" s="20">
        <v>6</v>
      </c>
      <c r="I28" s="9">
        <f t="shared" si="0"/>
        <v>0</v>
      </c>
    </row>
    <row r="29" spans="1:9" ht="18.75" x14ac:dyDescent="0.3">
      <c r="A29" s="20">
        <v>20</v>
      </c>
      <c r="B29" s="20">
        <v>321</v>
      </c>
      <c r="C29" s="8">
        <v>250</v>
      </c>
      <c r="D29" s="20">
        <v>276</v>
      </c>
      <c r="E29" s="8">
        <f t="shared" si="1"/>
        <v>26</v>
      </c>
      <c r="F29" s="21">
        <v>1900</v>
      </c>
      <c r="G29" s="10">
        <f t="shared" si="2"/>
        <v>49400</v>
      </c>
      <c r="H29" s="20">
        <v>6</v>
      </c>
      <c r="I29" s="9">
        <f t="shared" si="0"/>
        <v>8233.3333333333339</v>
      </c>
    </row>
    <row r="30" spans="1:9" ht="18.75" x14ac:dyDescent="0.3">
      <c r="A30" s="22">
        <v>21</v>
      </c>
      <c r="B30" s="20">
        <v>322</v>
      </c>
      <c r="C30" s="8">
        <v>270</v>
      </c>
      <c r="D30" s="20">
        <v>275</v>
      </c>
      <c r="E30" s="8">
        <f t="shared" si="1"/>
        <v>5</v>
      </c>
      <c r="F30" s="21">
        <v>1900</v>
      </c>
      <c r="G30" s="10">
        <f t="shared" si="2"/>
        <v>9500</v>
      </c>
      <c r="H30" s="20">
        <v>6</v>
      </c>
      <c r="I30" s="9">
        <f t="shared" si="0"/>
        <v>1583.3333333333333</v>
      </c>
    </row>
    <row r="31" spans="1:9" ht="18.75" x14ac:dyDescent="0.3">
      <c r="A31" s="11">
        <v>22</v>
      </c>
      <c r="B31" s="11">
        <v>323</v>
      </c>
      <c r="C31" s="8">
        <v>115</v>
      </c>
      <c r="D31" s="11">
        <v>164</v>
      </c>
      <c r="E31" s="8">
        <f t="shared" si="1"/>
        <v>49</v>
      </c>
      <c r="F31" s="9">
        <v>1900</v>
      </c>
      <c r="G31" s="10">
        <f t="shared" si="2"/>
        <v>93100</v>
      </c>
      <c r="H31" s="11">
        <v>6</v>
      </c>
      <c r="I31" s="9">
        <f t="shared" si="0"/>
        <v>15516.666666666666</v>
      </c>
    </row>
    <row r="32" spans="1:9" ht="18.75" x14ac:dyDescent="0.3">
      <c r="A32" s="22">
        <v>23</v>
      </c>
      <c r="B32" s="24">
        <v>324</v>
      </c>
      <c r="C32" s="8">
        <v>234</v>
      </c>
      <c r="D32" s="24">
        <v>238</v>
      </c>
      <c r="E32" s="8">
        <f t="shared" si="1"/>
        <v>4</v>
      </c>
      <c r="F32" s="21">
        <v>1900</v>
      </c>
      <c r="G32" s="10">
        <f t="shared" si="2"/>
        <v>7600</v>
      </c>
      <c r="H32" s="20">
        <v>6</v>
      </c>
      <c r="I32" s="9">
        <f t="shared" si="0"/>
        <v>1266.6666666666667</v>
      </c>
    </row>
    <row r="33" spans="1:10" ht="18.75" x14ac:dyDescent="0.3">
      <c r="A33" s="11">
        <v>24</v>
      </c>
      <c r="B33" s="12">
        <v>325</v>
      </c>
      <c r="C33" s="8">
        <v>186</v>
      </c>
      <c r="D33" s="12">
        <v>186</v>
      </c>
      <c r="E33" s="8">
        <f t="shared" si="1"/>
        <v>0</v>
      </c>
      <c r="F33" s="9">
        <v>1900</v>
      </c>
      <c r="G33" s="10">
        <f t="shared" si="2"/>
        <v>0</v>
      </c>
      <c r="H33" s="11">
        <v>5</v>
      </c>
      <c r="I33" s="9">
        <f t="shared" si="0"/>
        <v>0</v>
      </c>
    </row>
    <row r="34" spans="1:10" ht="18.75" x14ac:dyDescent="0.3">
      <c r="A34" s="8">
        <v>25</v>
      </c>
      <c r="B34" s="12">
        <v>326</v>
      </c>
      <c r="C34" s="8">
        <v>258</v>
      </c>
      <c r="D34" s="12">
        <v>320</v>
      </c>
      <c r="E34" s="8">
        <f t="shared" si="1"/>
        <v>62</v>
      </c>
      <c r="F34" s="9">
        <v>1900</v>
      </c>
      <c r="G34" s="10">
        <f t="shared" si="2"/>
        <v>117800</v>
      </c>
      <c r="H34" s="11">
        <v>6</v>
      </c>
      <c r="I34" s="9">
        <f t="shared" si="0"/>
        <v>19633.333333333332</v>
      </c>
    </row>
    <row r="35" spans="1:10" ht="18.75" x14ac:dyDescent="0.3">
      <c r="A35" s="11">
        <v>26</v>
      </c>
      <c r="B35" s="12">
        <v>327</v>
      </c>
      <c r="C35" s="8">
        <v>305</v>
      </c>
      <c r="D35" s="12">
        <v>308</v>
      </c>
      <c r="E35" s="8">
        <f t="shared" si="1"/>
        <v>3</v>
      </c>
      <c r="F35" s="9">
        <v>1900</v>
      </c>
      <c r="G35" s="10">
        <f t="shared" si="2"/>
        <v>5700</v>
      </c>
      <c r="H35" s="11">
        <v>6</v>
      </c>
      <c r="I35" s="9">
        <f t="shared" si="0"/>
        <v>950</v>
      </c>
    </row>
    <row r="36" spans="1:10" ht="18.75" x14ac:dyDescent="0.3">
      <c r="A36" s="8">
        <v>27</v>
      </c>
      <c r="B36" s="12">
        <v>329</v>
      </c>
      <c r="C36" s="8">
        <v>246</v>
      </c>
      <c r="D36" s="12">
        <v>350</v>
      </c>
      <c r="E36" s="8">
        <f t="shared" si="1"/>
        <v>104</v>
      </c>
      <c r="F36" s="9">
        <v>1900</v>
      </c>
      <c r="G36" s="10">
        <f t="shared" si="2"/>
        <v>197600</v>
      </c>
      <c r="H36" s="25">
        <v>6</v>
      </c>
      <c r="I36" s="9">
        <f t="shared" si="0"/>
        <v>32933.333333333336</v>
      </c>
    </row>
    <row r="37" spans="1:10" ht="18.75" x14ac:dyDescent="0.3">
      <c r="A37" s="35" t="s">
        <v>18</v>
      </c>
      <c r="B37" s="35"/>
      <c r="C37" s="13">
        <f>SUM(C10:C36)</f>
        <v>5880</v>
      </c>
      <c r="D37" s="13">
        <f>SUM(D10:D36)</f>
        <v>6622</v>
      </c>
      <c r="E37" s="13">
        <f>SUM(E10:E36)</f>
        <v>742</v>
      </c>
      <c r="F37" s="14"/>
      <c r="G37" s="13">
        <f>SUM(G10:G36)</f>
        <v>1409800</v>
      </c>
      <c r="H37" s="13">
        <f>SUM(H10:H36)</f>
        <v>172</v>
      </c>
      <c r="I37" s="13"/>
    </row>
    <row r="38" spans="1:10" ht="18.75" x14ac:dyDescent="0.3">
      <c r="A38" s="15"/>
      <c r="B38" s="15"/>
      <c r="C38" s="15"/>
      <c r="D38" s="15"/>
      <c r="E38" s="15"/>
      <c r="F38" s="53" t="s">
        <v>23</v>
      </c>
      <c r="G38" s="53"/>
      <c r="H38" s="53"/>
      <c r="I38" s="53"/>
    </row>
    <row r="39" spans="1:10" ht="18.75" x14ac:dyDescent="0.3">
      <c r="A39" s="15"/>
      <c r="B39" s="15"/>
      <c r="C39" s="15"/>
      <c r="D39" s="15"/>
      <c r="E39" s="15"/>
      <c r="F39" s="33" t="s">
        <v>20</v>
      </c>
      <c r="G39" s="33"/>
      <c r="H39" s="33"/>
      <c r="I39" s="33"/>
    </row>
    <row r="40" spans="1:10" ht="18.75" x14ac:dyDescent="0.3">
      <c r="A40" s="15"/>
      <c r="B40" s="15"/>
      <c r="C40" s="15"/>
      <c r="D40" s="15"/>
      <c r="E40" s="15"/>
      <c r="F40" s="26"/>
      <c r="G40" s="26"/>
      <c r="H40" s="26"/>
      <c r="I40" s="26"/>
    </row>
    <row r="41" spans="1:10" ht="18.75" x14ac:dyDescent="0.3">
      <c r="A41" s="15"/>
      <c r="B41" s="15"/>
      <c r="C41" s="15"/>
      <c r="D41" s="15"/>
      <c r="E41" s="15"/>
      <c r="F41" s="16"/>
      <c r="G41" s="26"/>
      <c r="H41" s="26"/>
      <c r="I41" s="17"/>
    </row>
    <row r="42" spans="1:10" ht="18.75" x14ac:dyDescent="0.3">
      <c r="A42" s="15"/>
      <c r="B42" s="15"/>
      <c r="C42" s="15"/>
      <c r="D42" s="15"/>
      <c r="E42" s="15"/>
      <c r="F42" s="33" t="s">
        <v>21</v>
      </c>
      <c r="G42" s="33"/>
      <c r="H42" s="33"/>
      <c r="I42" s="33"/>
      <c r="J42" s="19"/>
    </row>
    <row r="43" spans="1:10" ht="18.75" x14ac:dyDescent="0.3">
      <c r="A43" s="15"/>
      <c r="B43" s="15"/>
      <c r="C43" s="15"/>
      <c r="D43" s="15"/>
      <c r="E43" s="15"/>
      <c r="F43" s="16"/>
      <c r="G43" s="27"/>
      <c r="H43" s="27"/>
      <c r="I43" s="17"/>
    </row>
    <row r="44" spans="1:10" ht="18.75" x14ac:dyDescent="0.3">
      <c r="A44" s="54"/>
      <c r="B44" s="54"/>
      <c r="C44" s="54"/>
      <c r="D44" s="54"/>
      <c r="E44" s="54"/>
      <c r="F44" s="33"/>
      <c r="G44" s="33"/>
      <c r="H44" s="33"/>
      <c r="I44" s="33"/>
    </row>
  </sheetData>
  <mergeCells count="22">
    <mergeCell ref="A37:B37"/>
    <mergeCell ref="F38:I38"/>
    <mergeCell ref="F39:I39"/>
    <mergeCell ref="F42:I42"/>
    <mergeCell ref="A44:E44"/>
    <mergeCell ref="F44:I44"/>
    <mergeCell ref="A5:I5"/>
    <mergeCell ref="A6:I6"/>
    <mergeCell ref="A7:I7"/>
    <mergeCell ref="A8:A9"/>
    <mergeCell ref="B8:B9"/>
    <mergeCell ref="C8:E8"/>
    <mergeCell ref="F8:F9"/>
    <mergeCell ref="G8:G9"/>
    <mergeCell ref="H8:H9"/>
    <mergeCell ref="I8:I9"/>
    <mergeCell ref="A1:E1"/>
    <mergeCell ref="A2:E2"/>
    <mergeCell ref="F2:I2"/>
    <mergeCell ref="A3:E3"/>
    <mergeCell ref="A4:C4"/>
    <mergeCell ref="D4:I4"/>
  </mergeCells>
  <pageMargins left="0.31" right="0.24" top="0.26" bottom="0.17" header="0.17" footer="0.17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M16" sqref="M16"/>
    </sheetView>
  </sheetViews>
  <sheetFormatPr defaultRowHeight="15" x14ac:dyDescent="0.25"/>
  <cols>
    <col min="5" max="5" width="10.140625" customWidth="1"/>
    <col min="6" max="6" width="11.42578125" customWidth="1"/>
    <col min="7" max="7" width="14.5703125" customWidth="1"/>
    <col min="9" max="9" width="14.5703125" style="58" customWidth="1"/>
  </cols>
  <sheetData>
    <row r="1" spans="1:9" ht="15.75" x14ac:dyDescent="0.25">
      <c r="A1" s="54" t="s">
        <v>24</v>
      </c>
      <c r="B1" s="54"/>
      <c r="C1" s="54"/>
      <c r="D1" s="54"/>
      <c r="E1" s="28"/>
      <c r="F1" s="54" t="s">
        <v>1</v>
      </c>
      <c r="G1" s="54"/>
      <c r="H1" s="54"/>
      <c r="I1" s="54"/>
    </row>
    <row r="2" spans="1:9" ht="15.75" x14ac:dyDescent="0.25">
      <c r="A2" s="54" t="s">
        <v>2</v>
      </c>
      <c r="B2" s="54"/>
      <c r="C2" s="54"/>
      <c r="D2" s="54"/>
      <c r="E2" s="28"/>
      <c r="F2" s="54" t="s">
        <v>3</v>
      </c>
      <c r="G2" s="54"/>
      <c r="H2" s="54"/>
      <c r="I2" s="54"/>
    </row>
    <row r="3" spans="1:9" ht="18.75" x14ac:dyDescent="0.3">
      <c r="A3" s="54" t="s">
        <v>4</v>
      </c>
      <c r="B3" s="54"/>
      <c r="C3" s="54"/>
      <c r="D3" s="54"/>
      <c r="E3" s="28"/>
      <c r="F3" s="29"/>
      <c r="G3" s="54"/>
      <c r="H3" s="54"/>
      <c r="I3" s="4"/>
    </row>
    <row r="4" spans="1:9" ht="18.75" x14ac:dyDescent="0.3">
      <c r="A4" s="54"/>
      <c r="B4" s="54"/>
      <c r="C4" s="54"/>
      <c r="D4" s="54"/>
      <c r="E4" s="54"/>
      <c r="F4" s="29"/>
      <c r="G4" s="30"/>
      <c r="H4" s="30"/>
      <c r="I4" s="4"/>
    </row>
    <row r="5" spans="1:9" ht="18.75" x14ac:dyDescent="0.3">
      <c r="A5" s="33" t="s">
        <v>25</v>
      </c>
      <c r="B5" s="33"/>
      <c r="C5" s="33"/>
      <c r="D5" s="33"/>
      <c r="E5" s="33"/>
      <c r="F5" s="33"/>
      <c r="G5" s="33"/>
      <c r="H5" s="33"/>
      <c r="I5" s="33"/>
    </row>
    <row r="6" spans="1:9" ht="15.75" x14ac:dyDescent="0.25">
      <c r="A6" s="37" t="s">
        <v>6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38" t="s">
        <v>7</v>
      </c>
      <c r="B7" s="38"/>
      <c r="C7" s="38"/>
      <c r="D7" s="38"/>
      <c r="E7" s="38"/>
      <c r="F7" s="38"/>
      <c r="G7" s="38"/>
      <c r="H7" s="38"/>
      <c r="I7" s="38"/>
    </row>
    <row r="8" spans="1:9" ht="15.75" x14ac:dyDescent="0.25">
      <c r="A8" s="39" t="s">
        <v>8</v>
      </c>
      <c r="B8" s="41" t="s">
        <v>9</v>
      </c>
      <c r="C8" s="55" t="s">
        <v>10</v>
      </c>
      <c r="D8" s="56"/>
      <c r="E8" s="57"/>
      <c r="F8" s="46" t="s">
        <v>11</v>
      </c>
      <c r="G8" s="48" t="s">
        <v>12</v>
      </c>
      <c r="H8" s="48" t="s">
        <v>13</v>
      </c>
      <c r="I8" s="51" t="s">
        <v>14</v>
      </c>
    </row>
    <row r="9" spans="1:9" ht="31.5" x14ac:dyDescent="0.25">
      <c r="A9" s="40"/>
      <c r="B9" s="42"/>
      <c r="C9" s="7" t="s">
        <v>15</v>
      </c>
      <c r="D9" s="7" t="s">
        <v>16</v>
      </c>
      <c r="E9" s="7" t="s">
        <v>17</v>
      </c>
      <c r="F9" s="47"/>
      <c r="G9" s="49"/>
      <c r="H9" s="50"/>
      <c r="I9" s="52"/>
    </row>
    <row r="10" spans="1:9" ht="18.75" x14ac:dyDescent="0.3">
      <c r="A10" s="8">
        <v>1</v>
      </c>
      <c r="B10" s="8">
        <v>402</v>
      </c>
      <c r="C10" s="8">
        <v>219</v>
      </c>
      <c r="D10" s="8">
        <v>282</v>
      </c>
      <c r="E10" s="8">
        <f>D10-C10</f>
        <v>63</v>
      </c>
      <c r="F10" s="9">
        <v>1900</v>
      </c>
      <c r="G10" s="10">
        <f>E10*F10</f>
        <v>119700</v>
      </c>
      <c r="H10" s="11">
        <v>6</v>
      </c>
      <c r="I10" s="9">
        <f>G10/H10</f>
        <v>19950</v>
      </c>
    </row>
    <row r="11" spans="1:9" ht="18.75" x14ac:dyDescent="0.3">
      <c r="A11" s="11">
        <v>2</v>
      </c>
      <c r="B11" s="11">
        <v>403</v>
      </c>
      <c r="C11" s="8">
        <v>134</v>
      </c>
      <c r="D11" s="11">
        <v>135</v>
      </c>
      <c r="E11" s="8">
        <f t="shared" ref="E11:E32" si="0">D11-C11</f>
        <v>1</v>
      </c>
      <c r="F11" s="9">
        <v>1900</v>
      </c>
      <c r="G11" s="10">
        <f t="shared" ref="G11:G32" si="1">E11*F11</f>
        <v>1900</v>
      </c>
      <c r="H11" s="11">
        <v>6</v>
      </c>
      <c r="I11" s="9">
        <f t="shared" ref="I11:I32" si="2">G11/H11</f>
        <v>316.66666666666669</v>
      </c>
    </row>
    <row r="12" spans="1:9" ht="18.75" x14ac:dyDescent="0.3">
      <c r="A12" s="11">
        <v>3</v>
      </c>
      <c r="B12" s="11">
        <v>404</v>
      </c>
      <c r="C12" s="8">
        <v>152</v>
      </c>
      <c r="D12" s="11">
        <v>159</v>
      </c>
      <c r="E12" s="8">
        <f t="shared" si="0"/>
        <v>7</v>
      </c>
      <c r="F12" s="9">
        <v>1900</v>
      </c>
      <c r="G12" s="10">
        <f t="shared" si="1"/>
        <v>13300</v>
      </c>
      <c r="H12" s="11">
        <v>6</v>
      </c>
      <c r="I12" s="9">
        <f t="shared" si="2"/>
        <v>2216.6666666666665</v>
      </c>
    </row>
    <row r="13" spans="1:9" ht="18.75" x14ac:dyDescent="0.3">
      <c r="A13" s="8">
        <v>4</v>
      </c>
      <c r="B13" s="11">
        <v>405</v>
      </c>
      <c r="C13" s="8">
        <v>350</v>
      </c>
      <c r="D13" s="11">
        <v>388</v>
      </c>
      <c r="E13" s="8">
        <f t="shared" si="0"/>
        <v>38</v>
      </c>
      <c r="F13" s="9">
        <v>1900</v>
      </c>
      <c r="G13" s="10">
        <f t="shared" si="1"/>
        <v>72200</v>
      </c>
      <c r="H13" s="11">
        <v>6</v>
      </c>
      <c r="I13" s="9">
        <f t="shared" si="2"/>
        <v>12033.333333333334</v>
      </c>
    </row>
    <row r="14" spans="1:9" ht="18.75" x14ac:dyDescent="0.3">
      <c r="A14" s="11">
        <v>5</v>
      </c>
      <c r="B14" s="11">
        <v>406</v>
      </c>
      <c r="C14" s="8">
        <v>229</v>
      </c>
      <c r="D14" s="11">
        <v>257</v>
      </c>
      <c r="E14" s="8">
        <f t="shared" si="0"/>
        <v>28</v>
      </c>
      <c r="F14" s="9">
        <v>1900</v>
      </c>
      <c r="G14" s="10">
        <f t="shared" si="1"/>
        <v>53200</v>
      </c>
      <c r="H14" s="11">
        <v>6</v>
      </c>
      <c r="I14" s="9">
        <f t="shared" si="2"/>
        <v>8866.6666666666661</v>
      </c>
    </row>
    <row r="15" spans="1:9" ht="18.75" x14ac:dyDescent="0.3">
      <c r="A15" s="11">
        <v>6</v>
      </c>
      <c r="B15" s="11">
        <v>407</v>
      </c>
      <c r="C15" s="8">
        <v>401</v>
      </c>
      <c r="D15" s="11">
        <v>451</v>
      </c>
      <c r="E15" s="8">
        <f t="shared" si="0"/>
        <v>50</v>
      </c>
      <c r="F15" s="9">
        <v>1900</v>
      </c>
      <c r="G15" s="10">
        <f t="shared" si="1"/>
        <v>95000</v>
      </c>
      <c r="H15" s="11">
        <v>6</v>
      </c>
      <c r="I15" s="9">
        <f t="shared" si="2"/>
        <v>15833.333333333334</v>
      </c>
    </row>
    <row r="16" spans="1:9" ht="18.75" x14ac:dyDescent="0.3">
      <c r="A16" s="8">
        <v>7</v>
      </c>
      <c r="B16" s="11">
        <v>408</v>
      </c>
      <c r="C16" s="8">
        <v>204</v>
      </c>
      <c r="D16" s="11">
        <v>207</v>
      </c>
      <c r="E16" s="8">
        <f t="shared" si="0"/>
        <v>3</v>
      </c>
      <c r="F16" s="9">
        <v>1900</v>
      </c>
      <c r="G16" s="10">
        <f t="shared" si="1"/>
        <v>5700</v>
      </c>
      <c r="H16" s="11">
        <v>6</v>
      </c>
      <c r="I16" s="9">
        <f t="shared" si="2"/>
        <v>950</v>
      </c>
    </row>
    <row r="17" spans="1:9" ht="18.75" x14ac:dyDescent="0.3">
      <c r="A17" s="11">
        <v>8</v>
      </c>
      <c r="B17" s="11">
        <v>409</v>
      </c>
      <c r="C17" s="8">
        <v>283</v>
      </c>
      <c r="D17" s="11">
        <v>352</v>
      </c>
      <c r="E17" s="8">
        <f t="shared" si="0"/>
        <v>69</v>
      </c>
      <c r="F17" s="9">
        <v>1900</v>
      </c>
      <c r="G17" s="10">
        <f t="shared" si="1"/>
        <v>131100</v>
      </c>
      <c r="H17" s="11">
        <v>6</v>
      </c>
      <c r="I17" s="9">
        <f t="shared" si="2"/>
        <v>21850</v>
      </c>
    </row>
    <row r="18" spans="1:9" ht="18.75" x14ac:dyDescent="0.3">
      <c r="A18" s="11">
        <v>9</v>
      </c>
      <c r="B18" s="11">
        <v>410</v>
      </c>
      <c r="C18" s="8">
        <v>274</v>
      </c>
      <c r="D18" s="11">
        <v>303</v>
      </c>
      <c r="E18" s="8">
        <f t="shared" si="0"/>
        <v>29</v>
      </c>
      <c r="F18" s="9">
        <v>1900</v>
      </c>
      <c r="G18" s="10">
        <f t="shared" si="1"/>
        <v>55100</v>
      </c>
      <c r="H18" s="11">
        <v>5</v>
      </c>
      <c r="I18" s="9">
        <f t="shared" si="2"/>
        <v>11020</v>
      </c>
    </row>
    <row r="19" spans="1:9" ht="18.75" x14ac:dyDescent="0.3">
      <c r="A19" s="8">
        <v>10</v>
      </c>
      <c r="B19" s="11">
        <v>411</v>
      </c>
      <c r="C19" s="8">
        <v>221</v>
      </c>
      <c r="D19" s="11">
        <v>255</v>
      </c>
      <c r="E19" s="8">
        <f t="shared" si="0"/>
        <v>34</v>
      </c>
      <c r="F19" s="9">
        <v>1900</v>
      </c>
      <c r="G19" s="10">
        <f t="shared" si="1"/>
        <v>64600</v>
      </c>
      <c r="H19" s="11">
        <v>6</v>
      </c>
      <c r="I19" s="9">
        <f t="shared" si="2"/>
        <v>10766.666666666666</v>
      </c>
    </row>
    <row r="20" spans="1:9" ht="18.75" x14ac:dyDescent="0.3">
      <c r="A20" s="11">
        <v>11</v>
      </c>
      <c r="B20" s="11">
        <v>412</v>
      </c>
      <c r="C20" s="8">
        <v>252</v>
      </c>
      <c r="D20" s="11">
        <v>341</v>
      </c>
      <c r="E20" s="8">
        <f t="shared" si="0"/>
        <v>89</v>
      </c>
      <c r="F20" s="9">
        <v>1900</v>
      </c>
      <c r="G20" s="10">
        <f t="shared" si="1"/>
        <v>169100</v>
      </c>
      <c r="H20" s="11">
        <v>6</v>
      </c>
      <c r="I20" s="9">
        <f t="shared" si="2"/>
        <v>28183.333333333332</v>
      </c>
    </row>
    <row r="21" spans="1:9" ht="18.75" x14ac:dyDescent="0.3">
      <c r="A21" s="11">
        <v>12</v>
      </c>
      <c r="B21" s="11">
        <v>416</v>
      </c>
      <c r="C21" s="8">
        <v>251</v>
      </c>
      <c r="D21" s="11">
        <v>258</v>
      </c>
      <c r="E21" s="8">
        <f t="shared" si="0"/>
        <v>7</v>
      </c>
      <c r="F21" s="9">
        <v>1900</v>
      </c>
      <c r="G21" s="10">
        <f t="shared" si="1"/>
        <v>13300</v>
      </c>
      <c r="H21" s="11">
        <v>6</v>
      </c>
      <c r="I21" s="9">
        <f t="shared" si="2"/>
        <v>2216.6666666666665</v>
      </c>
    </row>
    <row r="22" spans="1:9" ht="18.75" x14ac:dyDescent="0.3">
      <c r="A22" s="8">
        <v>13</v>
      </c>
      <c r="B22" s="11">
        <v>417</v>
      </c>
      <c r="C22" s="8">
        <v>162</v>
      </c>
      <c r="D22" s="11">
        <v>176</v>
      </c>
      <c r="E22" s="8">
        <f t="shared" si="0"/>
        <v>14</v>
      </c>
      <c r="F22" s="9">
        <v>1900</v>
      </c>
      <c r="G22" s="10">
        <f t="shared" si="1"/>
        <v>26600</v>
      </c>
      <c r="H22" s="11">
        <v>4</v>
      </c>
      <c r="I22" s="9">
        <f t="shared" si="2"/>
        <v>6650</v>
      </c>
    </row>
    <row r="23" spans="1:9" ht="18.75" x14ac:dyDescent="0.3">
      <c r="A23" s="11">
        <v>14</v>
      </c>
      <c r="B23" s="11">
        <v>418</v>
      </c>
      <c r="C23" s="8">
        <v>147</v>
      </c>
      <c r="D23" s="11">
        <v>147</v>
      </c>
      <c r="E23" s="8">
        <f t="shared" si="0"/>
        <v>0</v>
      </c>
      <c r="F23" s="9">
        <v>1900</v>
      </c>
      <c r="G23" s="10">
        <f t="shared" si="1"/>
        <v>0</v>
      </c>
      <c r="H23" s="11">
        <v>6</v>
      </c>
      <c r="I23" s="9">
        <f t="shared" si="2"/>
        <v>0</v>
      </c>
    </row>
    <row r="24" spans="1:9" ht="18.75" x14ac:dyDescent="0.3">
      <c r="A24" s="8">
        <v>16</v>
      </c>
      <c r="B24" s="11">
        <v>420</v>
      </c>
      <c r="C24" s="8">
        <v>172</v>
      </c>
      <c r="D24" s="11">
        <v>222</v>
      </c>
      <c r="E24" s="8">
        <f t="shared" si="0"/>
        <v>50</v>
      </c>
      <c r="F24" s="9">
        <v>1900</v>
      </c>
      <c r="G24" s="10">
        <f t="shared" si="1"/>
        <v>95000</v>
      </c>
      <c r="H24" s="11">
        <v>6</v>
      </c>
      <c r="I24" s="9">
        <f t="shared" si="2"/>
        <v>15833.333333333334</v>
      </c>
    </row>
    <row r="25" spans="1:9" ht="18.75" x14ac:dyDescent="0.3">
      <c r="A25" s="11">
        <v>17</v>
      </c>
      <c r="B25" s="11">
        <v>421</v>
      </c>
      <c r="C25" s="8">
        <v>258</v>
      </c>
      <c r="D25" s="11">
        <v>306</v>
      </c>
      <c r="E25" s="8">
        <f t="shared" si="0"/>
        <v>48</v>
      </c>
      <c r="F25" s="9">
        <v>1900</v>
      </c>
      <c r="G25" s="10">
        <f t="shared" si="1"/>
        <v>91200</v>
      </c>
      <c r="H25" s="11">
        <v>6</v>
      </c>
      <c r="I25" s="9">
        <f t="shared" si="2"/>
        <v>15200</v>
      </c>
    </row>
    <row r="26" spans="1:9" ht="18.75" x14ac:dyDescent="0.3">
      <c r="A26" s="11">
        <v>18</v>
      </c>
      <c r="B26" s="11">
        <v>422</v>
      </c>
      <c r="C26" s="8">
        <v>162</v>
      </c>
      <c r="D26" s="11">
        <v>166</v>
      </c>
      <c r="E26" s="8">
        <f t="shared" si="0"/>
        <v>4</v>
      </c>
      <c r="F26" s="9">
        <v>1900</v>
      </c>
      <c r="G26" s="10">
        <f t="shared" si="1"/>
        <v>7600</v>
      </c>
      <c r="H26" s="11">
        <v>6</v>
      </c>
      <c r="I26" s="9">
        <f t="shared" si="2"/>
        <v>1266.6666666666667</v>
      </c>
    </row>
    <row r="27" spans="1:9" ht="18.75" x14ac:dyDescent="0.3">
      <c r="A27" s="8">
        <v>19</v>
      </c>
      <c r="B27" s="11">
        <v>423</v>
      </c>
      <c r="C27" s="8">
        <v>137</v>
      </c>
      <c r="D27" s="11">
        <v>137</v>
      </c>
      <c r="E27" s="8">
        <f t="shared" si="0"/>
        <v>0</v>
      </c>
      <c r="F27" s="9">
        <v>1900</v>
      </c>
      <c r="G27" s="10">
        <f t="shared" si="1"/>
        <v>0</v>
      </c>
      <c r="H27" s="11">
        <v>6</v>
      </c>
      <c r="I27" s="9">
        <f t="shared" si="2"/>
        <v>0</v>
      </c>
    </row>
    <row r="28" spans="1:9" ht="18.75" x14ac:dyDescent="0.3">
      <c r="A28" s="11">
        <v>20</v>
      </c>
      <c r="B28" s="11">
        <v>424</v>
      </c>
      <c r="C28" s="8">
        <v>259</v>
      </c>
      <c r="D28" s="11">
        <v>261</v>
      </c>
      <c r="E28" s="8">
        <f t="shared" si="0"/>
        <v>2</v>
      </c>
      <c r="F28" s="9">
        <v>1900</v>
      </c>
      <c r="G28" s="10">
        <f t="shared" si="1"/>
        <v>3800</v>
      </c>
      <c r="H28" s="11">
        <v>6</v>
      </c>
      <c r="I28" s="9">
        <f t="shared" si="2"/>
        <v>633.33333333333337</v>
      </c>
    </row>
    <row r="29" spans="1:9" ht="18.75" x14ac:dyDescent="0.3">
      <c r="A29" s="11">
        <v>21</v>
      </c>
      <c r="B29" s="11">
        <v>425</v>
      </c>
      <c r="C29" s="8">
        <v>65</v>
      </c>
      <c r="D29" s="11">
        <v>92</v>
      </c>
      <c r="E29" s="8">
        <f t="shared" si="0"/>
        <v>27</v>
      </c>
      <c r="F29" s="9">
        <v>1900</v>
      </c>
      <c r="G29" s="10">
        <f t="shared" si="1"/>
        <v>51300</v>
      </c>
      <c r="H29" s="11">
        <v>3</v>
      </c>
      <c r="I29" s="9">
        <f t="shared" si="2"/>
        <v>17100</v>
      </c>
    </row>
    <row r="30" spans="1:9" ht="18.75" x14ac:dyDescent="0.3">
      <c r="A30" s="8">
        <v>22</v>
      </c>
      <c r="B30" s="11">
        <v>426</v>
      </c>
      <c r="C30" s="8">
        <v>83</v>
      </c>
      <c r="D30" s="11">
        <v>95</v>
      </c>
      <c r="E30" s="8">
        <f t="shared" si="0"/>
        <v>12</v>
      </c>
      <c r="F30" s="9">
        <v>1900</v>
      </c>
      <c r="G30" s="10">
        <f t="shared" si="1"/>
        <v>22800</v>
      </c>
      <c r="H30" s="11">
        <v>3</v>
      </c>
      <c r="I30" s="9">
        <f t="shared" si="2"/>
        <v>7600</v>
      </c>
    </row>
    <row r="31" spans="1:9" ht="18.75" x14ac:dyDescent="0.3">
      <c r="A31" s="11">
        <v>23</v>
      </c>
      <c r="B31" s="12">
        <v>427</v>
      </c>
      <c r="C31" s="8">
        <v>205</v>
      </c>
      <c r="D31" s="12">
        <v>226</v>
      </c>
      <c r="E31" s="8">
        <f t="shared" si="0"/>
        <v>21</v>
      </c>
      <c r="F31" s="9">
        <v>1900</v>
      </c>
      <c r="G31" s="10">
        <f t="shared" si="1"/>
        <v>39900</v>
      </c>
      <c r="H31" s="12">
        <v>6</v>
      </c>
      <c r="I31" s="9">
        <f t="shared" si="2"/>
        <v>6650</v>
      </c>
    </row>
    <row r="32" spans="1:9" ht="18.75" x14ac:dyDescent="0.3">
      <c r="A32" s="11">
        <v>24</v>
      </c>
      <c r="B32" s="12">
        <v>429</v>
      </c>
      <c r="C32" s="8">
        <v>102</v>
      </c>
      <c r="D32" s="12">
        <v>103</v>
      </c>
      <c r="E32" s="8">
        <f t="shared" si="0"/>
        <v>1</v>
      </c>
      <c r="F32" s="9">
        <v>1900</v>
      </c>
      <c r="G32" s="10">
        <f t="shared" si="1"/>
        <v>1900</v>
      </c>
      <c r="H32" s="12">
        <v>5</v>
      </c>
      <c r="I32" s="9">
        <f t="shared" si="2"/>
        <v>380</v>
      </c>
    </row>
    <row r="33" spans="1:10" ht="18.75" x14ac:dyDescent="0.3">
      <c r="A33" s="35" t="s">
        <v>18</v>
      </c>
      <c r="B33" s="35"/>
      <c r="C33" s="13">
        <f>SUM(C10:C32)</f>
        <v>4722</v>
      </c>
      <c r="D33" s="13">
        <f>SUM(D10:D32)</f>
        <v>5319</v>
      </c>
      <c r="E33" s="13">
        <f>SUM(E10:E32)</f>
        <v>597</v>
      </c>
      <c r="F33" s="14"/>
      <c r="G33" s="13">
        <f>SUM(G10:G32)</f>
        <v>1134300</v>
      </c>
      <c r="H33" s="13">
        <f>SUM(H10:H32)</f>
        <v>128</v>
      </c>
      <c r="I33" s="13"/>
    </row>
    <row r="34" spans="1:10" ht="18.75" x14ac:dyDescent="0.3">
      <c r="A34" s="15"/>
      <c r="B34" s="15"/>
      <c r="C34" s="15"/>
      <c r="D34" s="15"/>
      <c r="E34" s="53" t="s">
        <v>26</v>
      </c>
      <c r="F34" s="53"/>
      <c r="G34" s="53"/>
      <c r="H34" s="53"/>
      <c r="I34" s="53"/>
    </row>
    <row r="35" spans="1:10" ht="18.75" x14ac:dyDescent="0.3">
      <c r="A35" s="15"/>
      <c r="B35" s="15"/>
      <c r="C35" s="15"/>
      <c r="D35" s="15"/>
      <c r="E35" s="33" t="s">
        <v>20</v>
      </c>
      <c r="F35" s="33"/>
      <c r="G35" s="33"/>
      <c r="H35" s="33"/>
      <c r="I35" s="33"/>
    </row>
    <row r="36" spans="1:10" ht="18.75" x14ac:dyDescent="0.3">
      <c r="A36" s="15"/>
      <c r="B36" s="15"/>
      <c r="C36" s="15"/>
      <c r="D36" s="15"/>
      <c r="E36" s="15"/>
      <c r="F36" s="26"/>
      <c r="G36" s="26"/>
      <c r="H36" s="26"/>
      <c r="I36" s="17"/>
    </row>
    <row r="37" spans="1:10" ht="18.75" x14ac:dyDescent="0.3">
      <c r="A37" s="15"/>
      <c r="B37" s="15"/>
      <c r="C37" s="15"/>
      <c r="D37" s="15"/>
      <c r="E37" s="15"/>
      <c r="F37" s="26"/>
      <c r="G37" s="26"/>
      <c r="H37" s="26"/>
      <c r="I37" s="17"/>
    </row>
    <row r="38" spans="1:10" ht="18.75" x14ac:dyDescent="0.3">
      <c r="A38" s="15"/>
      <c r="B38" s="15"/>
      <c r="C38" s="15"/>
      <c r="D38" s="15"/>
      <c r="E38" s="15"/>
      <c r="F38" s="17"/>
      <c r="G38" s="26"/>
      <c r="H38" s="26"/>
      <c r="I38" s="17"/>
    </row>
    <row r="39" spans="1:10" ht="18.75" x14ac:dyDescent="0.3">
      <c r="A39" s="15"/>
      <c r="B39" s="15"/>
      <c r="C39" s="15"/>
      <c r="D39" s="15"/>
      <c r="E39" s="15"/>
      <c r="F39" s="17"/>
      <c r="G39" s="26"/>
      <c r="H39" s="26"/>
      <c r="I39" s="17"/>
    </row>
    <row r="40" spans="1:10" ht="18.75" x14ac:dyDescent="0.3">
      <c r="A40" s="15"/>
      <c r="B40" s="15"/>
      <c r="C40" s="15"/>
      <c r="D40" s="15"/>
      <c r="E40" s="33" t="s">
        <v>21</v>
      </c>
      <c r="F40" s="33"/>
      <c r="G40" s="33"/>
      <c r="H40" s="33"/>
      <c r="I40" s="33"/>
      <c r="J40" s="19"/>
    </row>
    <row r="50" ht="15.75" customHeight="1" x14ac:dyDescent="0.25"/>
  </sheetData>
  <mergeCells count="21">
    <mergeCell ref="A33:B33"/>
    <mergeCell ref="E34:I34"/>
    <mergeCell ref="E35:I35"/>
    <mergeCell ref="E40:I40"/>
    <mergeCell ref="A4:E4"/>
    <mergeCell ref="A5:I5"/>
    <mergeCell ref="A6:I6"/>
    <mergeCell ref="A7:I7"/>
    <mergeCell ref="A8:A9"/>
    <mergeCell ref="B8:B9"/>
    <mergeCell ref="C8:E8"/>
    <mergeCell ref="F8:F9"/>
    <mergeCell ref="G8:G9"/>
    <mergeCell ref="H8:H9"/>
    <mergeCell ref="I8:I9"/>
    <mergeCell ref="A1:D1"/>
    <mergeCell ref="F1:I1"/>
    <mergeCell ref="A2:D2"/>
    <mergeCell ref="F2:I2"/>
    <mergeCell ref="A3:D3"/>
    <mergeCell ref="G3:H3"/>
  </mergeCells>
  <pageMargins left="0.43" right="0.43" top="0.48" bottom="0.25" header="0.3" footer="0.17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topLeftCell="A7" workbookViewId="0">
      <selection activeCell="A34" sqref="A34:XFD34"/>
    </sheetView>
  </sheetViews>
  <sheetFormatPr defaultRowHeight="15" x14ac:dyDescent="0.25"/>
  <cols>
    <col min="5" max="5" width="10.42578125" customWidth="1"/>
    <col min="6" max="6" width="11.7109375" customWidth="1"/>
    <col min="7" max="7" width="15.28515625" customWidth="1"/>
    <col min="9" max="9" width="13.28515625" customWidth="1"/>
  </cols>
  <sheetData>
    <row r="2" spans="1:9" ht="15.75" x14ac:dyDescent="0.25">
      <c r="A2" s="54" t="s">
        <v>0</v>
      </c>
      <c r="B2" s="54"/>
      <c r="C2" s="54"/>
      <c r="D2" s="54"/>
      <c r="E2" s="54"/>
      <c r="F2" s="54" t="s">
        <v>1</v>
      </c>
      <c r="G2" s="54"/>
      <c r="H2" s="54"/>
      <c r="I2" s="54"/>
    </row>
    <row r="3" spans="1:9" ht="15.75" x14ac:dyDescent="0.25">
      <c r="A3" s="54" t="s">
        <v>2</v>
      </c>
      <c r="B3" s="54"/>
      <c r="C3" s="54"/>
      <c r="D3" s="54"/>
      <c r="E3" s="54"/>
      <c r="F3" s="54" t="s">
        <v>3</v>
      </c>
      <c r="G3" s="54"/>
      <c r="H3" s="54"/>
      <c r="I3" s="54"/>
    </row>
    <row r="4" spans="1:9" ht="18.75" x14ac:dyDescent="0.3">
      <c r="A4" s="54" t="s">
        <v>4</v>
      </c>
      <c r="B4" s="54"/>
      <c r="C4" s="54"/>
      <c r="D4" s="54"/>
      <c r="E4" s="54"/>
      <c r="F4" s="29"/>
      <c r="G4" s="30"/>
      <c r="H4" s="30"/>
      <c r="I4" s="4"/>
    </row>
    <row r="5" spans="1:9" ht="18.75" x14ac:dyDescent="0.3">
      <c r="A5" s="15"/>
      <c r="B5" s="15"/>
      <c r="C5" s="15"/>
      <c r="D5" s="15"/>
      <c r="E5" s="15"/>
      <c r="F5" s="16"/>
      <c r="G5" s="15"/>
      <c r="H5" s="15"/>
      <c r="I5" s="17"/>
    </row>
    <row r="6" spans="1:9" ht="18.75" x14ac:dyDescent="0.3">
      <c r="A6" s="33" t="s">
        <v>27</v>
      </c>
      <c r="B6" s="33"/>
      <c r="C6" s="33"/>
      <c r="D6" s="33"/>
      <c r="E6" s="33"/>
      <c r="F6" s="33"/>
      <c r="G6" s="33"/>
      <c r="H6" s="33"/>
      <c r="I6" s="33"/>
    </row>
    <row r="7" spans="1:9" ht="15.75" x14ac:dyDescent="0.25">
      <c r="A7" s="37" t="s">
        <v>28</v>
      </c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8" t="s">
        <v>7</v>
      </c>
      <c r="B8" s="38"/>
      <c r="C8" s="38"/>
      <c r="D8" s="38"/>
      <c r="E8" s="38"/>
      <c r="F8" s="38"/>
      <c r="G8" s="38"/>
      <c r="H8" s="38"/>
      <c r="I8" s="38"/>
    </row>
    <row r="9" spans="1:9" ht="15.75" x14ac:dyDescent="0.25">
      <c r="A9" s="39" t="s">
        <v>8</v>
      </c>
      <c r="B9" s="41" t="s">
        <v>9</v>
      </c>
      <c r="C9" s="55" t="s">
        <v>10</v>
      </c>
      <c r="D9" s="56"/>
      <c r="E9" s="57"/>
      <c r="F9" s="46" t="s">
        <v>11</v>
      </c>
      <c r="G9" s="48" t="s">
        <v>12</v>
      </c>
      <c r="H9" s="48" t="s">
        <v>13</v>
      </c>
      <c r="I9" s="51" t="s">
        <v>14</v>
      </c>
    </row>
    <row r="10" spans="1:9" ht="31.5" x14ac:dyDescent="0.25">
      <c r="A10" s="40"/>
      <c r="B10" s="42"/>
      <c r="C10" s="7" t="s">
        <v>15</v>
      </c>
      <c r="D10" s="7" t="s">
        <v>16</v>
      </c>
      <c r="E10" s="31" t="s">
        <v>17</v>
      </c>
      <c r="F10" s="47"/>
      <c r="G10" s="49"/>
      <c r="H10" s="50"/>
      <c r="I10" s="52"/>
    </row>
    <row r="11" spans="1:9" ht="18.75" x14ac:dyDescent="0.3">
      <c r="A11" s="8">
        <v>1</v>
      </c>
      <c r="B11" s="8">
        <v>502</v>
      </c>
      <c r="C11" s="8">
        <v>104</v>
      </c>
      <c r="D11" s="8">
        <v>114</v>
      </c>
      <c r="E11" s="8">
        <f>D11-C11</f>
        <v>10</v>
      </c>
      <c r="F11" s="9">
        <v>1900</v>
      </c>
      <c r="G11" s="10">
        <f>E11*F11</f>
        <v>19000</v>
      </c>
      <c r="H11" s="11">
        <v>6</v>
      </c>
      <c r="I11" s="9">
        <f>G11/H11</f>
        <v>3166.6666666666665</v>
      </c>
    </row>
    <row r="12" spans="1:9" ht="18.75" x14ac:dyDescent="0.3">
      <c r="A12" s="11">
        <v>2</v>
      </c>
      <c r="B12" s="11">
        <v>503</v>
      </c>
      <c r="C12" s="8">
        <v>110</v>
      </c>
      <c r="D12" s="11">
        <v>139</v>
      </c>
      <c r="E12" s="8">
        <f t="shared" ref="E12:E32" si="0">D12-C12</f>
        <v>29</v>
      </c>
      <c r="F12" s="9">
        <v>1900</v>
      </c>
      <c r="G12" s="10">
        <f t="shared" ref="G12:G32" si="1">E12*F12</f>
        <v>55100</v>
      </c>
      <c r="H12" s="11">
        <v>6</v>
      </c>
      <c r="I12" s="9">
        <f t="shared" ref="I12:I32" si="2">G12/H12</f>
        <v>9183.3333333333339</v>
      </c>
    </row>
    <row r="13" spans="1:9" ht="18.75" x14ac:dyDescent="0.3">
      <c r="A13" s="11">
        <v>3</v>
      </c>
      <c r="B13" s="11">
        <v>504</v>
      </c>
      <c r="C13" s="8">
        <v>232</v>
      </c>
      <c r="D13" s="11">
        <v>232</v>
      </c>
      <c r="E13" s="8">
        <f t="shared" si="0"/>
        <v>0</v>
      </c>
      <c r="F13" s="9">
        <v>1900</v>
      </c>
      <c r="G13" s="10">
        <f t="shared" si="1"/>
        <v>0</v>
      </c>
      <c r="H13" s="11">
        <v>6</v>
      </c>
      <c r="I13" s="9">
        <f t="shared" si="2"/>
        <v>0</v>
      </c>
    </row>
    <row r="14" spans="1:9" ht="18.75" x14ac:dyDescent="0.3">
      <c r="A14" s="8">
        <v>4</v>
      </c>
      <c r="B14" s="11">
        <v>505</v>
      </c>
      <c r="C14" s="8"/>
      <c r="D14" s="11">
        <v>2</v>
      </c>
      <c r="E14" s="8">
        <f t="shared" si="0"/>
        <v>2</v>
      </c>
      <c r="F14" s="9">
        <v>1900</v>
      </c>
      <c r="G14" s="10">
        <f t="shared" si="1"/>
        <v>3800</v>
      </c>
      <c r="H14" s="11">
        <v>6</v>
      </c>
      <c r="I14" s="9">
        <f t="shared" si="2"/>
        <v>633.33333333333337</v>
      </c>
    </row>
    <row r="15" spans="1:9" ht="18.75" x14ac:dyDescent="0.3">
      <c r="A15" s="11">
        <v>5</v>
      </c>
      <c r="B15" s="11">
        <v>506</v>
      </c>
      <c r="C15" s="8">
        <v>73</v>
      </c>
      <c r="D15" s="11">
        <v>82</v>
      </c>
      <c r="E15" s="8">
        <f t="shared" si="0"/>
        <v>9</v>
      </c>
      <c r="F15" s="9">
        <v>1900</v>
      </c>
      <c r="G15" s="10">
        <f t="shared" si="1"/>
        <v>17100</v>
      </c>
      <c r="H15" s="11">
        <v>6</v>
      </c>
      <c r="I15" s="9">
        <f t="shared" si="2"/>
        <v>2850</v>
      </c>
    </row>
    <row r="16" spans="1:9" ht="18.75" x14ac:dyDescent="0.3">
      <c r="A16" s="11">
        <v>6</v>
      </c>
      <c r="B16" s="11">
        <v>507</v>
      </c>
      <c r="C16" s="8">
        <v>102</v>
      </c>
      <c r="D16" s="11">
        <v>105</v>
      </c>
      <c r="E16" s="8">
        <f t="shared" si="0"/>
        <v>3</v>
      </c>
      <c r="F16" s="9">
        <v>1900</v>
      </c>
      <c r="G16" s="10">
        <f t="shared" si="1"/>
        <v>5700</v>
      </c>
      <c r="H16" s="11">
        <v>4</v>
      </c>
      <c r="I16" s="9">
        <f t="shared" si="2"/>
        <v>1425</v>
      </c>
    </row>
    <row r="17" spans="1:9" ht="18.75" x14ac:dyDescent="0.3">
      <c r="A17" s="8">
        <v>7</v>
      </c>
      <c r="B17" s="11">
        <v>508</v>
      </c>
      <c r="C17" s="8">
        <v>182</v>
      </c>
      <c r="D17" s="11">
        <v>185</v>
      </c>
      <c r="E17" s="8">
        <f t="shared" si="0"/>
        <v>3</v>
      </c>
      <c r="F17" s="9">
        <v>1900</v>
      </c>
      <c r="G17" s="10">
        <f t="shared" si="1"/>
        <v>5700</v>
      </c>
      <c r="H17" s="11">
        <v>6</v>
      </c>
      <c r="I17" s="9">
        <f t="shared" si="2"/>
        <v>950</v>
      </c>
    </row>
    <row r="18" spans="1:9" ht="18.75" x14ac:dyDescent="0.3">
      <c r="A18" s="11">
        <v>8</v>
      </c>
      <c r="B18" s="11">
        <v>509</v>
      </c>
      <c r="C18" s="8">
        <v>278</v>
      </c>
      <c r="D18" s="11">
        <v>286</v>
      </c>
      <c r="E18" s="8">
        <f t="shared" si="0"/>
        <v>8</v>
      </c>
      <c r="F18" s="9">
        <v>1900</v>
      </c>
      <c r="G18" s="10">
        <f t="shared" si="1"/>
        <v>15200</v>
      </c>
      <c r="H18" s="11">
        <v>5</v>
      </c>
      <c r="I18" s="9">
        <f t="shared" si="2"/>
        <v>3040</v>
      </c>
    </row>
    <row r="19" spans="1:9" ht="18.75" x14ac:dyDescent="0.3">
      <c r="A19" s="11">
        <v>9</v>
      </c>
      <c r="B19" s="11">
        <v>510</v>
      </c>
      <c r="C19" s="8">
        <v>205</v>
      </c>
      <c r="D19" s="11">
        <v>221</v>
      </c>
      <c r="E19" s="8">
        <f t="shared" si="0"/>
        <v>16</v>
      </c>
      <c r="F19" s="9">
        <v>1900</v>
      </c>
      <c r="G19" s="10">
        <f t="shared" si="1"/>
        <v>30400</v>
      </c>
      <c r="H19" s="11">
        <v>5</v>
      </c>
      <c r="I19" s="9">
        <f t="shared" si="2"/>
        <v>6080</v>
      </c>
    </row>
    <row r="20" spans="1:9" ht="18.75" x14ac:dyDescent="0.3">
      <c r="A20" s="8">
        <v>10</v>
      </c>
      <c r="B20" s="11">
        <v>511</v>
      </c>
      <c r="C20" s="8">
        <v>95</v>
      </c>
      <c r="D20" s="11">
        <v>96</v>
      </c>
      <c r="E20" s="8">
        <f t="shared" si="0"/>
        <v>1</v>
      </c>
      <c r="F20" s="9">
        <v>1900</v>
      </c>
      <c r="G20" s="10">
        <f t="shared" si="1"/>
        <v>1900</v>
      </c>
      <c r="H20" s="11">
        <v>5</v>
      </c>
      <c r="I20" s="9">
        <f t="shared" si="2"/>
        <v>380</v>
      </c>
    </row>
    <row r="21" spans="1:9" ht="18.75" x14ac:dyDescent="0.3">
      <c r="A21" s="20">
        <v>11</v>
      </c>
      <c r="B21" s="20">
        <v>512</v>
      </c>
      <c r="C21" s="22">
        <v>164</v>
      </c>
      <c r="D21" s="20">
        <v>178</v>
      </c>
      <c r="E21" s="22">
        <f t="shared" si="0"/>
        <v>14</v>
      </c>
      <c r="F21" s="21">
        <v>1900</v>
      </c>
      <c r="G21" s="23">
        <f t="shared" si="1"/>
        <v>26600</v>
      </c>
      <c r="H21" s="20">
        <v>6</v>
      </c>
      <c r="I21" s="21">
        <f t="shared" si="2"/>
        <v>4433.333333333333</v>
      </c>
    </row>
    <row r="22" spans="1:9" ht="18.75" x14ac:dyDescent="0.3">
      <c r="A22" s="11">
        <v>12</v>
      </c>
      <c r="B22" s="11">
        <v>516</v>
      </c>
      <c r="C22" s="8">
        <v>159</v>
      </c>
      <c r="D22" s="11">
        <v>166</v>
      </c>
      <c r="E22" s="8">
        <f t="shared" si="0"/>
        <v>7</v>
      </c>
      <c r="F22" s="9">
        <v>1900</v>
      </c>
      <c r="G22" s="10">
        <f t="shared" si="1"/>
        <v>13300</v>
      </c>
      <c r="H22" s="11">
        <v>5</v>
      </c>
      <c r="I22" s="9">
        <f t="shared" si="2"/>
        <v>2660</v>
      </c>
    </row>
    <row r="23" spans="1:9" ht="18.75" x14ac:dyDescent="0.3">
      <c r="A23" s="8">
        <v>13</v>
      </c>
      <c r="B23" s="11">
        <v>517</v>
      </c>
      <c r="C23" s="8">
        <v>208</v>
      </c>
      <c r="D23" s="11">
        <v>300</v>
      </c>
      <c r="E23" s="8">
        <f t="shared" si="0"/>
        <v>92</v>
      </c>
      <c r="F23" s="9">
        <v>1900</v>
      </c>
      <c r="G23" s="10">
        <f t="shared" si="1"/>
        <v>174800</v>
      </c>
      <c r="H23" s="11">
        <v>6</v>
      </c>
      <c r="I23" s="9">
        <f t="shared" si="2"/>
        <v>29133.333333333332</v>
      </c>
    </row>
    <row r="24" spans="1:9" ht="18.75" x14ac:dyDescent="0.3">
      <c r="A24" s="11">
        <v>14</v>
      </c>
      <c r="B24" s="11">
        <v>518</v>
      </c>
      <c r="C24" s="8">
        <v>176</v>
      </c>
      <c r="D24" s="11">
        <v>187</v>
      </c>
      <c r="E24" s="8">
        <f t="shared" si="0"/>
        <v>11</v>
      </c>
      <c r="F24" s="9">
        <v>1900</v>
      </c>
      <c r="G24" s="10">
        <f t="shared" si="1"/>
        <v>20900</v>
      </c>
      <c r="H24" s="11">
        <v>6</v>
      </c>
      <c r="I24" s="9">
        <f t="shared" si="2"/>
        <v>3483.3333333333335</v>
      </c>
    </row>
    <row r="25" spans="1:9" ht="18.75" x14ac:dyDescent="0.3">
      <c r="A25" s="8">
        <v>16</v>
      </c>
      <c r="B25" s="11">
        <v>519</v>
      </c>
      <c r="C25" s="8">
        <v>143</v>
      </c>
      <c r="D25" s="11">
        <v>144</v>
      </c>
      <c r="E25" s="8">
        <f t="shared" si="0"/>
        <v>1</v>
      </c>
      <c r="F25" s="9">
        <v>1900</v>
      </c>
      <c r="G25" s="10">
        <f t="shared" si="1"/>
        <v>1900</v>
      </c>
      <c r="H25" s="11">
        <v>6</v>
      </c>
      <c r="I25" s="9">
        <f t="shared" si="2"/>
        <v>316.66666666666669</v>
      </c>
    </row>
    <row r="26" spans="1:9" ht="18.75" x14ac:dyDescent="0.3">
      <c r="A26" s="11">
        <v>17</v>
      </c>
      <c r="B26" s="11">
        <v>521</v>
      </c>
      <c r="C26" s="8">
        <v>192</v>
      </c>
      <c r="D26" s="11">
        <v>207</v>
      </c>
      <c r="E26" s="8">
        <f t="shared" si="0"/>
        <v>15</v>
      </c>
      <c r="F26" s="9">
        <v>1900</v>
      </c>
      <c r="G26" s="10">
        <f t="shared" si="1"/>
        <v>28500</v>
      </c>
      <c r="H26" s="11">
        <v>5</v>
      </c>
      <c r="I26" s="9">
        <f t="shared" si="2"/>
        <v>5700</v>
      </c>
    </row>
    <row r="27" spans="1:9" ht="18.75" x14ac:dyDescent="0.3">
      <c r="A27" s="11">
        <v>18</v>
      </c>
      <c r="B27" s="11">
        <v>522</v>
      </c>
      <c r="C27" s="8">
        <v>174</v>
      </c>
      <c r="D27" s="11">
        <v>176</v>
      </c>
      <c r="E27" s="8">
        <f t="shared" si="0"/>
        <v>2</v>
      </c>
      <c r="F27" s="9">
        <v>1900</v>
      </c>
      <c r="G27" s="10">
        <f t="shared" si="1"/>
        <v>3800</v>
      </c>
      <c r="H27" s="11">
        <v>6</v>
      </c>
      <c r="I27" s="9">
        <f t="shared" si="2"/>
        <v>633.33333333333337</v>
      </c>
    </row>
    <row r="28" spans="1:9" ht="18.75" x14ac:dyDescent="0.3">
      <c r="A28" s="8">
        <v>19</v>
      </c>
      <c r="B28" s="11">
        <v>523</v>
      </c>
      <c r="C28" s="8">
        <v>240</v>
      </c>
      <c r="D28" s="11">
        <v>240</v>
      </c>
      <c r="E28" s="8">
        <f t="shared" si="0"/>
        <v>0</v>
      </c>
      <c r="F28" s="9">
        <v>1900</v>
      </c>
      <c r="G28" s="10">
        <f t="shared" si="1"/>
        <v>0</v>
      </c>
      <c r="H28" s="11">
        <v>6</v>
      </c>
      <c r="I28" s="9">
        <f t="shared" si="2"/>
        <v>0</v>
      </c>
    </row>
    <row r="29" spans="1:9" ht="18.75" x14ac:dyDescent="0.3">
      <c r="A29" s="20">
        <v>20</v>
      </c>
      <c r="B29" s="20">
        <v>524</v>
      </c>
      <c r="C29" s="8">
        <v>171</v>
      </c>
      <c r="D29" s="20">
        <v>172</v>
      </c>
      <c r="E29" s="22">
        <f t="shared" si="0"/>
        <v>1</v>
      </c>
      <c r="F29" s="21">
        <v>1900</v>
      </c>
      <c r="G29" s="10">
        <f t="shared" si="1"/>
        <v>1900</v>
      </c>
      <c r="H29" s="20">
        <v>6</v>
      </c>
      <c r="I29" s="9">
        <f t="shared" si="2"/>
        <v>316.66666666666669</v>
      </c>
    </row>
    <row r="30" spans="1:9" ht="18.75" x14ac:dyDescent="0.3">
      <c r="A30" s="11">
        <v>21</v>
      </c>
      <c r="B30" s="11">
        <v>525</v>
      </c>
      <c r="C30" s="8">
        <v>114</v>
      </c>
      <c r="D30" s="11">
        <v>114</v>
      </c>
      <c r="E30" s="8">
        <f t="shared" si="0"/>
        <v>0</v>
      </c>
      <c r="F30" s="9">
        <v>1900</v>
      </c>
      <c r="G30" s="10">
        <f t="shared" si="1"/>
        <v>0</v>
      </c>
      <c r="H30" s="11">
        <v>6</v>
      </c>
      <c r="I30" s="9">
        <f t="shared" si="2"/>
        <v>0</v>
      </c>
    </row>
    <row r="31" spans="1:9" ht="18.75" x14ac:dyDescent="0.3">
      <c r="A31" s="8">
        <v>22</v>
      </c>
      <c r="B31" s="11">
        <v>526</v>
      </c>
      <c r="C31" s="8">
        <v>158</v>
      </c>
      <c r="D31" s="11">
        <v>206</v>
      </c>
      <c r="E31" s="8">
        <f t="shared" si="0"/>
        <v>48</v>
      </c>
      <c r="F31" s="9">
        <v>1900</v>
      </c>
      <c r="G31" s="10">
        <f t="shared" si="1"/>
        <v>91200</v>
      </c>
      <c r="H31" s="11">
        <v>6</v>
      </c>
      <c r="I31" s="9">
        <f t="shared" si="2"/>
        <v>15200</v>
      </c>
    </row>
    <row r="32" spans="1:9" ht="18.75" x14ac:dyDescent="0.3">
      <c r="A32" s="11">
        <v>23</v>
      </c>
      <c r="B32" s="12">
        <v>527</v>
      </c>
      <c r="C32" s="8">
        <v>155</v>
      </c>
      <c r="D32" s="12">
        <v>159</v>
      </c>
      <c r="E32" s="8">
        <f t="shared" si="0"/>
        <v>4</v>
      </c>
      <c r="F32" s="9">
        <v>1900</v>
      </c>
      <c r="G32" s="10">
        <f t="shared" si="1"/>
        <v>7600</v>
      </c>
      <c r="H32" s="12">
        <v>5</v>
      </c>
      <c r="I32" s="9">
        <f t="shared" si="2"/>
        <v>1520</v>
      </c>
    </row>
    <row r="33" spans="1:9" ht="18.75" x14ac:dyDescent="0.3">
      <c r="A33" s="35" t="s">
        <v>18</v>
      </c>
      <c r="B33" s="35"/>
      <c r="C33" s="13">
        <f>SUM(C11:C32)</f>
        <v>3435</v>
      </c>
      <c r="D33" s="13">
        <f>SUM(D11:D32)</f>
        <v>3711</v>
      </c>
      <c r="E33" s="13">
        <f>SUM(E11:E32)</f>
        <v>276</v>
      </c>
      <c r="F33" s="14"/>
      <c r="G33" s="13">
        <f>SUM(G11:G32)</f>
        <v>524400</v>
      </c>
      <c r="H33" s="13">
        <f>SUM(H11:H32)</f>
        <v>124</v>
      </c>
      <c r="I33" s="13"/>
    </row>
    <row r="34" spans="1:9" ht="18.75" x14ac:dyDescent="0.3">
      <c r="A34" s="32"/>
      <c r="B34" s="32"/>
      <c r="C34" s="32"/>
      <c r="D34" s="32"/>
      <c r="E34" s="32"/>
      <c r="F34" s="36" t="s">
        <v>29</v>
      </c>
      <c r="G34" s="36"/>
      <c r="H34" s="36"/>
      <c r="I34" s="36"/>
    </row>
    <row r="35" spans="1:9" ht="18.75" x14ac:dyDescent="0.3">
      <c r="A35" s="32"/>
      <c r="B35" s="32"/>
      <c r="C35" s="32"/>
      <c r="D35" s="32"/>
      <c r="E35" s="32"/>
      <c r="F35" s="33" t="s">
        <v>20</v>
      </c>
      <c r="G35" s="33"/>
      <c r="H35" s="33"/>
      <c r="I35" s="33"/>
    </row>
    <row r="36" spans="1:9" ht="18.75" x14ac:dyDescent="0.3">
      <c r="A36" s="32"/>
      <c r="B36" s="32"/>
      <c r="C36" s="32"/>
      <c r="D36" s="32"/>
      <c r="E36" s="32"/>
      <c r="F36" s="17"/>
      <c r="G36" s="26"/>
      <c r="H36" s="26"/>
      <c r="I36" s="17"/>
    </row>
    <row r="37" spans="1:9" ht="18.75" x14ac:dyDescent="0.3">
      <c r="A37" s="32"/>
      <c r="B37" s="32"/>
      <c r="C37" s="32"/>
      <c r="D37" s="32"/>
      <c r="E37" s="32"/>
      <c r="F37" s="17"/>
      <c r="G37" s="26"/>
      <c r="H37" s="26"/>
      <c r="I37" s="17"/>
    </row>
    <row r="38" spans="1:9" ht="18.75" x14ac:dyDescent="0.3">
      <c r="A38" s="32"/>
      <c r="B38" s="32"/>
      <c r="C38" s="32"/>
      <c r="D38" s="32"/>
      <c r="E38" s="32"/>
      <c r="F38" s="17"/>
      <c r="G38" s="26"/>
      <c r="H38" s="26"/>
      <c r="I38" s="17"/>
    </row>
    <row r="39" spans="1:9" ht="18.75" x14ac:dyDescent="0.3">
      <c r="A39" s="32"/>
      <c r="B39" s="32"/>
      <c r="C39" s="32"/>
      <c r="D39" s="32"/>
      <c r="E39" s="32"/>
      <c r="F39" s="17"/>
      <c r="G39" s="26"/>
      <c r="H39" s="26"/>
      <c r="I39" s="17"/>
    </row>
    <row r="40" spans="1:9" ht="18.75" x14ac:dyDescent="0.3">
      <c r="A40" s="32"/>
      <c r="B40" s="32"/>
      <c r="C40" s="32"/>
      <c r="D40" s="32"/>
      <c r="E40" s="32"/>
      <c r="F40" s="33" t="s">
        <v>21</v>
      </c>
      <c r="G40" s="33"/>
      <c r="H40" s="33"/>
      <c r="I40" s="33"/>
    </row>
  </sheetData>
  <mergeCells count="19">
    <mergeCell ref="A33:B33"/>
    <mergeCell ref="F34:I34"/>
    <mergeCell ref="F35:I35"/>
    <mergeCell ref="F40:I40"/>
    <mergeCell ref="A7:I7"/>
    <mergeCell ref="A8:I8"/>
    <mergeCell ref="A9:A10"/>
    <mergeCell ref="B9:B10"/>
    <mergeCell ref="C9:E9"/>
    <mergeCell ref="F9:F10"/>
    <mergeCell ref="G9:G10"/>
    <mergeCell ref="H9:H10"/>
    <mergeCell ref="I9:I10"/>
    <mergeCell ref="A6:I6"/>
    <mergeCell ref="A2:E2"/>
    <mergeCell ref="F2:I2"/>
    <mergeCell ref="A3:E3"/>
    <mergeCell ref="F3:I3"/>
    <mergeCell ref="A4:E4"/>
  </mergeCells>
  <pageMargins left="0.4" right="0.48" top="0.42" bottom="0.26" header="0.38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Tầng 2</vt:lpstr>
      <vt:lpstr>Tâng 3</vt:lpstr>
      <vt:lpstr>Tầng 4</vt:lpstr>
      <vt:lpstr>Tầng 5</vt:lpstr>
    </vt:vector>
  </TitlesOfParts>
  <Company>TEMAOS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2020-09-01T07:41:28Z</cp:lastPrinted>
  <dcterms:created xsi:type="dcterms:W3CDTF">2020-09-01T07:37:22Z</dcterms:created>
  <dcterms:modified xsi:type="dcterms:W3CDTF">2020-09-03T02:21:07Z</dcterms:modified>
</cp:coreProperties>
</file>