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8800" windowHeight="12330"/>
  </bookViews>
  <sheets>
    <sheet name="Bảng số điện Tháng 9,2020" sheetId="1" r:id="rId1"/>
  </sheets>
  <externalReferences>
    <externalReference r:id="rId2"/>
  </externalReferences>
  <definedNames>
    <definedName name="_xlnm.Print_Titles" localSheetId="0">'Bảng số điện Tháng 9,2020'!$8:$9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2" i="1"/>
  <c r="D122" i="1"/>
  <c r="E121" i="1"/>
  <c r="G121" i="1" s="1"/>
  <c r="I121" i="1" s="1"/>
  <c r="E120" i="1"/>
  <c r="G120" i="1" s="1"/>
  <c r="I120" i="1" s="1"/>
  <c r="E119" i="1"/>
  <c r="G119" i="1" s="1"/>
  <c r="I119" i="1" s="1"/>
  <c r="G118" i="1"/>
  <c r="I118" i="1" s="1"/>
  <c r="E118" i="1"/>
  <c r="E117" i="1"/>
  <c r="G117" i="1" s="1"/>
  <c r="I117" i="1" s="1"/>
  <c r="E116" i="1"/>
  <c r="G116" i="1" s="1"/>
  <c r="I116" i="1" s="1"/>
  <c r="E115" i="1"/>
  <c r="G115" i="1" s="1"/>
  <c r="I115" i="1" s="1"/>
  <c r="E114" i="1"/>
  <c r="G114" i="1" s="1"/>
  <c r="I114" i="1" s="1"/>
  <c r="E113" i="1"/>
  <c r="G113" i="1" s="1"/>
  <c r="I113" i="1" s="1"/>
  <c r="G112" i="1"/>
  <c r="I112" i="1" s="1"/>
  <c r="E112" i="1"/>
  <c r="C111" i="1"/>
  <c r="E111" i="1" s="1"/>
  <c r="G111" i="1" s="1"/>
  <c r="I111" i="1" s="1"/>
  <c r="C110" i="1"/>
  <c r="E110" i="1" s="1"/>
  <c r="G110" i="1" s="1"/>
  <c r="I110" i="1" s="1"/>
  <c r="C109" i="1"/>
  <c r="E109" i="1" s="1"/>
  <c r="G109" i="1" s="1"/>
  <c r="I109" i="1" s="1"/>
  <c r="C108" i="1"/>
  <c r="E108" i="1" s="1"/>
  <c r="G108" i="1" s="1"/>
  <c r="I108" i="1" s="1"/>
  <c r="C107" i="1"/>
  <c r="E107" i="1" s="1"/>
  <c r="G107" i="1" s="1"/>
  <c r="I107" i="1" s="1"/>
  <c r="C106" i="1"/>
  <c r="E106" i="1" s="1"/>
  <c r="G106" i="1" s="1"/>
  <c r="I106" i="1" s="1"/>
  <c r="C105" i="1"/>
  <c r="E105" i="1" s="1"/>
  <c r="G105" i="1" s="1"/>
  <c r="I105" i="1" s="1"/>
  <c r="C104" i="1"/>
  <c r="E104" i="1" s="1"/>
  <c r="G104" i="1" s="1"/>
  <c r="I104" i="1" s="1"/>
  <c r="C103" i="1"/>
  <c r="E103" i="1" s="1"/>
  <c r="G103" i="1" s="1"/>
  <c r="I103" i="1" s="1"/>
  <c r="C102" i="1"/>
  <c r="E102" i="1" s="1"/>
  <c r="G102" i="1" s="1"/>
  <c r="I102" i="1" s="1"/>
  <c r="C101" i="1"/>
  <c r="E101" i="1" s="1"/>
  <c r="G101" i="1" s="1"/>
  <c r="I101" i="1" s="1"/>
  <c r="C100" i="1"/>
  <c r="E100" i="1" s="1"/>
  <c r="G100" i="1" s="1"/>
  <c r="I100" i="1" s="1"/>
  <c r="C99" i="1"/>
  <c r="E99" i="1" s="1"/>
  <c r="G99" i="1" s="1"/>
  <c r="I99" i="1" s="1"/>
  <c r="C98" i="1"/>
  <c r="E98" i="1" s="1"/>
  <c r="G98" i="1" s="1"/>
  <c r="I98" i="1" s="1"/>
  <c r="C97" i="1"/>
  <c r="E97" i="1" s="1"/>
  <c r="G97" i="1" s="1"/>
  <c r="I97" i="1" s="1"/>
  <c r="C96" i="1"/>
  <c r="E96" i="1" s="1"/>
  <c r="G96" i="1" s="1"/>
  <c r="I96" i="1" s="1"/>
  <c r="C95" i="1"/>
  <c r="E95" i="1" s="1"/>
  <c r="G95" i="1" s="1"/>
  <c r="I95" i="1" s="1"/>
  <c r="C94" i="1"/>
  <c r="E94" i="1" s="1"/>
  <c r="G94" i="1" s="1"/>
  <c r="I94" i="1" s="1"/>
  <c r="C93" i="1"/>
  <c r="E93" i="1" s="1"/>
  <c r="G93" i="1" s="1"/>
  <c r="I93" i="1" s="1"/>
  <c r="C92" i="1"/>
  <c r="E92" i="1" s="1"/>
  <c r="G92" i="1" s="1"/>
  <c r="I92" i="1" s="1"/>
  <c r="C91" i="1"/>
  <c r="E91" i="1" s="1"/>
  <c r="G91" i="1" s="1"/>
  <c r="I91" i="1" s="1"/>
  <c r="C90" i="1"/>
  <c r="E90" i="1" s="1"/>
  <c r="G90" i="1" s="1"/>
  <c r="I90" i="1" s="1"/>
  <c r="C89" i="1"/>
  <c r="E89" i="1" s="1"/>
  <c r="G89" i="1" s="1"/>
  <c r="I89" i="1" s="1"/>
  <c r="C88" i="1"/>
  <c r="E88" i="1" s="1"/>
  <c r="G88" i="1" s="1"/>
  <c r="I88" i="1" s="1"/>
  <c r="C87" i="1"/>
  <c r="E87" i="1" s="1"/>
  <c r="G87" i="1" s="1"/>
  <c r="I87" i="1" s="1"/>
  <c r="C86" i="1"/>
  <c r="E86" i="1" s="1"/>
  <c r="G86" i="1" s="1"/>
  <c r="I86" i="1" s="1"/>
  <c r="E85" i="1"/>
  <c r="G85" i="1" s="1"/>
  <c r="I85" i="1" s="1"/>
  <c r="C85" i="1"/>
  <c r="C84" i="1"/>
  <c r="E84" i="1" s="1"/>
  <c r="G84" i="1" s="1"/>
  <c r="I84" i="1" s="1"/>
  <c r="C83" i="1"/>
  <c r="E83" i="1" s="1"/>
  <c r="G83" i="1" s="1"/>
  <c r="I83" i="1" s="1"/>
  <c r="C82" i="1"/>
  <c r="E82" i="1" s="1"/>
  <c r="G82" i="1" s="1"/>
  <c r="I82" i="1" s="1"/>
  <c r="C81" i="1"/>
  <c r="E81" i="1" s="1"/>
  <c r="G81" i="1" s="1"/>
  <c r="I81" i="1" s="1"/>
  <c r="C80" i="1"/>
  <c r="E80" i="1" s="1"/>
  <c r="G80" i="1" s="1"/>
  <c r="I80" i="1" s="1"/>
  <c r="C79" i="1"/>
  <c r="E79" i="1" s="1"/>
  <c r="G79" i="1" s="1"/>
  <c r="I79" i="1" s="1"/>
  <c r="C78" i="1"/>
  <c r="E78" i="1" s="1"/>
  <c r="G78" i="1" s="1"/>
  <c r="I78" i="1" s="1"/>
  <c r="C77" i="1"/>
  <c r="E77" i="1" s="1"/>
  <c r="G77" i="1" s="1"/>
  <c r="I77" i="1" s="1"/>
  <c r="C76" i="1"/>
  <c r="E76" i="1" s="1"/>
  <c r="G76" i="1" s="1"/>
  <c r="I76" i="1" s="1"/>
  <c r="C75" i="1"/>
  <c r="E75" i="1" s="1"/>
  <c r="G75" i="1" s="1"/>
  <c r="I75" i="1" s="1"/>
  <c r="C74" i="1"/>
  <c r="E74" i="1" s="1"/>
  <c r="G74" i="1" s="1"/>
  <c r="I74" i="1" s="1"/>
  <c r="C73" i="1"/>
  <c r="E73" i="1" s="1"/>
  <c r="G73" i="1" s="1"/>
  <c r="I73" i="1" s="1"/>
  <c r="C72" i="1"/>
  <c r="E72" i="1" s="1"/>
  <c r="G72" i="1" s="1"/>
  <c r="I72" i="1" s="1"/>
  <c r="C71" i="1"/>
  <c r="E71" i="1" s="1"/>
  <c r="G71" i="1" s="1"/>
  <c r="I71" i="1" s="1"/>
  <c r="E70" i="1"/>
  <c r="G70" i="1" s="1"/>
  <c r="I70" i="1" s="1"/>
  <c r="C70" i="1"/>
  <c r="C69" i="1"/>
  <c r="E69" i="1" s="1"/>
  <c r="G69" i="1" s="1"/>
  <c r="I69" i="1" s="1"/>
  <c r="C68" i="1"/>
  <c r="E68" i="1" s="1"/>
  <c r="G68" i="1" s="1"/>
  <c r="I68" i="1" s="1"/>
  <c r="C67" i="1"/>
  <c r="E67" i="1" s="1"/>
  <c r="G67" i="1" s="1"/>
  <c r="I67" i="1" s="1"/>
  <c r="C66" i="1"/>
  <c r="E66" i="1" s="1"/>
  <c r="G66" i="1" s="1"/>
  <c r="I66" i="1" s="1"/>
  <c r="C65" i="1"/>
  <c r="E65" i="1" s="1"/>
  <c r="G65" i="1" s="1"/>
  <c r="I65" i="1" s="1"/>
  <c r="C64" i="1"/>
  <c r="E64" i="1" s="1"/>
  <c r="G64" i="1" s="1"/>
  <c r="I64" i="1" s="1"/>
  <c r="C63" i="1"/>
  <c r="E63" i="1" s="1"/>
  <c r="G63" i="1" s="1"/>
  <c r="I63" i="1" s="1"/>
  <c r="C62" i="1"/>
  <c r="E62" i="1" s="1"/>
  <c r="G62" i="1" s="1"/>
  <c r="I62" i="1" s="1"/>
  <c r="C61" i="1"/>
  <c r="E61" i="1" s="1"/>
  <c r="G61" i="1" s="1"/>
  <c r="I61" i="1" s="1"/>
  <c r="E60" i="1"/>
  <c r="G60" i="1" s="1"/>
  <c r="I60" i="1" s="1"/>
  <c r="C60" i="1"/>
  <c r="C59" i="1"/>
  <c r="E59" i="1" s="1"/>
  <c r="G59" i="1" s="1"/>
  <c r="I59" i="1" s="1"/>
  <c r="C58" i="1"/>
  <c r="E58" i="1" s="1"/>
  <c r="G58" i="1" s="1"/>
  <c r="I58" i="1" s="1"/>
  <c r="C57" i="1"/>
  <c r="E57" i="1" s="1"/>
  <c r="G57" i="1" s="1"/>
  <c r="I57" i="1" s="1"/>
  <c r="C56" i="1"/>
  <c r="E56" i="1" s="1"/>
  <c r="G56" i="1" s="1"/>
  <c r="I56" i="1" s="1"/>
  <c r="C55" i="1"/>
  <c r="E55" i="1" s="1"/>
  <c r="G55" i="1" s="1"/>
  <c r="I55" i="1" s="1"/>
  <c r="C54" i="1"/>
  <c r="E54" i="1" s="1"/>
  <c r="G54" i="1" s="1"/>
  <c r="I54" i="1" s="1"/>
  <c r="C53" i="1"/>
  <c r="E53" i="1" s="1"/>
  <c r="G53" i="1" s="1"/>
  <c r="I53" i="1" s="1"/>
  <c r="C52" i="1"/>
  <c r="E52" i="1" s="1"/>
  <c r="G52" i="1" s="1"/>
  <c r="I52" i="1" s="1"/>
  <c r="C51" i="1"/>
  <c r="E51" i="1" s="1"/>
  <c r="G51" i="1" s="1"/>
  <c r="I51" i="1" s="1"/>
  <c r="C50" i="1"/>
  <c r="E50" i="1" s="1"/>
  <c r="G50" i="1" s="1"/>
  <c r="I50" i="1" s="1"/>
  <c r="C49" i="1"/>
  <c r="E49" i="1" s="1"/>
  <c r="G49" i="1" s="1"/>
  <c r="I49" i="1" s="1"/>
  <c r="C48" i="1"/>
  <c r="E48" i="1" s="1"/>
  <c r="G48" i="1" s="1"/>
  <c r="I48" i="1" s="1"/>
  <c r="C47" i="1"/>
  <c r="E47" i="1" s="1"/>
  <c r="G47" i="1" s="1"/>
  <c r="I47" i="1" s="1"/>
  <c r="C46" i="1"/>
  <c r="E46" i="1" s="1"/>
  <c r="G46" i="1" s="1"/>
  <c r="I46" i="1" s="1"/>
  <c r="C45" i="1"/>
  <c r="E45" i="1" s="1"/>
  <c r="G45" i="1" s="1"/>
  <c r="I45" i="1" s="1"/>
  <c r="C44" i="1"/>
  <c r="E44" i="1" s="1"/>
  <c r="G44" i="1" s="1"/>
  <c r="I44" i="1" s="1"/>
  <c r="C43" i="1"/>
  <c r="E43" i="1" s="1"/>
  <c r="G43" i="1" s="1"/>
  <c r="I43" i="1" s="1"/>
  <c r="C42" i="1"/>
  <c r="E42" i="1" s="1"/>
  <c r="G42" i="1" s="1"/>
  <c r="I42" i="1" s="1"/>
  <c r="C41" i="1"/>
  <c r="E41" i="1" s="1"/>
  <c r="G41" i="1" s="1"/>
  <c r="I41" i="1" s="1"/>
  <c r="C40" i="1"/>
  <c r="E40" i="1" s="1"/>
  <c r="G40" i="1" s="1"/>
  <c r="I40" i="1" s="1"/>
  <c r="C39" i="1"/>
  <c r="E39" i="1" s="1"/>
  <c r="G39" i="1" s="1"/>
  <c r="I39" i="1" s="1"/>
  <c r="C38" i="1"/>
  <c r="E38" i="1" s="1"/>
  <c r="G38" i="1" s="1"/>
  <c r="I38" i="1" s="1"/>
  <c r="C37" i="1"/>
  <c r="E37" i="1" s="1"/>
  <c r="G37" i="1" s="1"/>
  <c r="I37" i="1" s="1"/>
  <c r="C36" i="1"/>
  <c r="E36" i="1" s="1"/>
  <c r="G36" i="1" s="1"/>
  <c r="I36" i="1" s="1"/>
  <c r="C35" i="1"/>
  <c r="E35" i="1" s="1"/>
  <c r="G35" i="1" s="1"/>
  <c r="I35" i="1" s="1"/>
  <c r="C34" i="1"/>
  <c r="E34" i="1" s="1"/>
  <c r="G34" i="1" s="1"/>
  <c r="I34" i="1" s="1"/>
  <c r="E33" i="1"/>
  <c r="G33" i="1" s="1"/>
  <c r="I33" i="1" s="1"/>
  <c r="C33" i="1"/>
  <c r="C32" i="1"/>
  <c r="E32" i="1" s="1"/>
  <c r="G32" i="1" s="1"/>
  <c r="I32" i="1" s="1"/>
  <c r="C31" i="1"/>
  <c r="E31" i="1" s="1"/>
  <c r="G31" i="1" s="1"/>
  <c r="I31" i="1" s="1"/>
  <c r="C30" i="1"/>
  <c r="E30" i="1" s="1"/>
  <c r="G30" i="1" s="1"/>
  <c r="I30" i="1" s="1"/>
  <c r="C29" i="1"/>
  <c r="E29" i="1" s="1"/>
  <c r="G29" i="1" s="1"/>
  <c r="I29" i="1" s="1"/>
  <c r="C28" i="1"/>
  <c r="E28" i="1" s="1"/>
  <c r="G28" i="1" s="1"/>
  <c r="I28" i="1" s="1"/>
  <c r="C27" i="1"/>
  <c r="E27" i="1" s="1"/>
  <c r="G27" i="1" s="1"/>
  <c r="I27" i="1" s="1"/>
  <c r="C26" i="1"/>
  <c r="E26" i="1" s="1"/>
  <c r="G26" i="1" s="1"/>
  <c r="I26" i="1" s="1"/>
  <c r="E25" i="1"/>
  <c r="G25" i="1" s="1"/>
  <c r="I25" i="1" s="1"/>
  <c r="C25" i="1"/>
  <c r="C24" i="1"/>
  <c r="E24" i="1" s="1"/>
  <c r="G24" i="1" s="1"/>
  <c r="I24" i="1" s="1"/>
  <c r="C23" i="1"/>
  <c r="E23" i="1" s="1"/>
  <c r="G23" i="1" s="1"/>
  <c r="I23" i="1" s="1"/>
  <c r="C22" i="1"/>
  <c r="E22" i="1" s="1"/>
  <c r="G22" i="1" s="1"/>
  <c r="I22" i="1" s="1"/>
  <c r="C21" i="1"/>
  <c r="E21" i="1" s="1"/>
  <c r="G21" i="1" s="1"/>
  <c r="I21" i="1" s="1"/>
  <c r="C20" i="1"/>
  <c r="E20" i="1" s="1"/>
  <c r="G20" i="1" s="1"/>
  <c r="I20" i="1" s="1"/>
  <c r="C19" i="1"/>
  <c r="E19" i="1" s="1"/>
  <c r="G19" i="1" s="1"/>
  <c r="I19" i="1" s="1"/>
  <c r="C18" i="1"/>
  <c r="E18" i="1" s="1"/>
  <c r="G18" i="1" s="1"/>
  <c r="I18" i="1" s="1"/>
  <c r="C17" i="1"/>
  <c r="E17" i="1" s="1"/>
  <c r="G17" i="1" s="1"/>
  <c r="I17" i="1" s="1"/>
  <c r="C16" i="1"/>
  <c r="E16" i="1" s="1"/>
  <c r="G16" i="1" s="1"/>
  <c r="I16" i="1" s="1"/>
  <c r="E15" i="1"/>
  <c r="G15" i="1" s="1"/>
  <c r="I15" i="1" s="1"/>
  <c r="C15" i="1"/>
  <c r="C14" i="1"/>
  <c r="E14" i="1" s="1"/>
  <c r="G14" i="1" s="1"/>
  <c r="I14" i="1" s="1"/>
  <c r="C13" i="1"/>
  <c r="E13" i="1" s="1"/>
  <c r="G13" i="1" s="1"/>
  <c r="I13" i="1" s="1"/>
  <c r="C12" i="1"/>
  <c r="E12" i="1" s="1"/>
  <c r="G12" i="1" s="1"/>
  <c r="I12" i="1" s="1"/>
  <c r="C11" i="1"/>
  <c r="E11" i="1" s="1"/>
  <c r="G11" i="1" s="1"/>
  <c r="I11" i="1" s="1"/>
  <c r="C10" i="1"/>
  <c r="E10" i="1" l="1"/>
  <c r="E122" i="1" l="1"/>
  <c r="G10" i="1"/>
  <c r="G122" i="1" l="1"/>
  <c r="I10" i="1"/>
</calcChain>
</file>

<file path=xl/sharedStrings.xml><?xml version="1.0" encoding="utf-8"?>
<sst xmlns="http://schemas.openxmlformats.org/spreadsheetml/2006/main" count="22" uniqueCount="22">
  <si>
    <t>HOC VIỆN</t>
  </si>
  <si>
    <t>CỘNG HÒA XÃ HỘI CHỦ NGHĨA VIỆT NAM</t>
  </si>
  <si>
    <t>CHÍNH SÁCH VÀ PHÁT TRIỂN</t>
  </si>
  <si>
    <t>Độc Lập - Tự Do - Hạnh Phúc</t>
  </si>
  <si>
    <t>TRUNG TÂM HỖ TRỢ ĐÀO TẠO</t>
  </si>
  <si>
    <t>BẢNG GHI CHỈ SỐ ĐIỆN CỦA CÁC PHÒNG KÝ TÚC XÁ NHÀ D</t>
  </si>
  <si>
    <t>( Từ ngày 31/08/2020 đến ngày 30/09/2020)</t>
  </si>
  <si>
    <t xml:space="preserve">Đơn vị tính: đồng </t>
  </si>
  <si>
    <t>STT</t>
  </si>
  <si>
    <t>SỐ PHÒNG</t>
  </si>
  <si>
    <t>THÁNG 09</t>
  </si>
  <si>
    <t>ĐƠN GIÁ</t>
  </si>
  <si>
    <t>THÀNH TIỀN/
PHÒNG</t>
  </si>
  <si>
    <t>SỐ NGƯỜI/
PHÒNG</t>
  </si>
  <si>
    <t>SỐ TIỀN/
 NGƯỜI</t>
  </si>
  <si>
    <t>SỐ ĐẦU</t>
  </si>
  <si>
    <t>SỐ CUỐI</t>
  </si>
  <si>
    <t>SỐ SỬ DỤNG</t>
  </si>
  <si>
    <t>TỔNG</t>
  </si>
  <si>
    <t>Hà Nội, Ngày  30  tháng 09  năm 2020</t>
  </si>
  <si>
    <t>NGƯỜI LẬP</t>
  </si>
  <si>
    <t>LÊ THÙY 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</si>
</sst>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1" applyNumberFormat="1" applyFont="1"/>
    <xf numFmtId="0" fontId="3" fillId="0" borderId="0" xfId="0" applyFont="1"/>
    <xf numFmtId="164" fontId="5" fillId="0" borderId="0" xfId="1" applyNumberFormat="1" applyFont="1"/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164" fontId="7" fillId="0" borderId="1" xfId="1" applyNumberFormat="1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64" fontId="3" fillId="0" borderId="6" xfId="1" applyNumberFormat="1" applyFont="1" applyFill="1" applyBorder="1" applyAlignment="1">
      <alignment horizontal="center" vertical="center"/>
    </xf>
    <xf numFmtId="0" fontId="2" fillId="0" borderId="8" xfId="0" applyFont="1" applyBorder="1"/>
    <xf numFmtId="0" fontId="2" fillId="2" borderId="8" xfId="0" applyFont="1" applyFill="1" applyBorder="1"/>
    <xf numFmtId="164" fontId="2" fillId="0" borderId="8" xfId="1" applyNumberFormat="1" applyFont="1" applyBorder="1"/>
    <xf numFmtId="164" fontId="2" fillId="0" borderId="8" xfId="0" applyNumberFormat="1" applyFont="1" applyBorder="1"/>
    <xf numFmtId="0" fontId="2" fillId="0" borderId="9" xfId="0" applyFont="1" applyBorder="1"/>
    <xf numFmtId="0" fontId="2" fillId="2" borderId="9" xfId="0" applyFont="1" applyFill="1" applyBorder="1"/>
    <xf numFmtId="164" fontId="2" fillId="0" borderId="9" xfId="1" applyNumberFormat="1" applyFont="1" applyBorder="1"/>
    <xf numFmtId="164" fontId="2" fillId="0" borderId="9" xfId="0" applyNumberFormat="1" applyFont="1" applyBorder="1"/>
    <xf numFmtId="164" fontId="2" fillId="2" borderId="9" xfId="1" applyNumberFormat="1" applyFont="1" applyFill="1" applyBorder="1"/>
    <xf numFmtId="164" fontId="2" fillId="2" borderId="9" xfId="0" applyNumberFormat="1" applyFont="1" applyFill="1" applyBorder="1"/>
    <xf numFmtId="0" fontId="8" fillId="2" borderId="0" xfId="0" applyFont="1" applyFill="1"/>
    <xf numFmtId="0" fontId="2" fillId="0" borderId="10" xfId="0" applyFont="1" applyBorder="1"/>
    <xf numFmtId="0" fontId="2" fillId="2" borderId="10" xfId="0" applyFont="1" applyFill="1" applyBorder="1"/>
    <xf numFmtId="164" fontId="2" fillId="0" borderId="10" xfId="1" applyNumberFormat="1" applyFont="1" applyBorder="1"/>
    <xf numFmtId="164" fontId="2" fillId="0" borderId="10" xfId="0" applyNumberFormat="1" applyFont="1" applyBorder="1"/>
    <xf numFmtId="0" fontId="3" fillId="0" borderId="7" xfId="0" applyFont="1" applyBorder="1" applyAlignment="1">
      <alignment horizontal="center"/>
    </xf>
    <xf numFmtId="164" fontId="3" fillId="2" borderId="7" xfId="1" applyNumberFormat="1" applyFont="1" applyFill="1" applyBorder="1"/>
    <xf numFmtId="164" fontId="3" fillId="0" borderId="7" xfId="1" applyNumberFormat="1" applyFont="1" applyBorder="1"/>
    <xf numFmtId="0" fontId="9" fillId="0" borderId="0" xfId="0" applyFont="1"/>
    <xf numFmtId="0" fontId="9" fillId="2" borderId="0" xfId="0" applyFont="1" applyFill="1"/>
    <xf numFmtId="164" fontId="9" fillId="0" borderId="0" xfId="1" applyNumberFormat="1" applyFont="1"/>
    <xf numFmtId="164" fontId="8" fillId="0" borderId="0" xfId="1" applyNumberFormat="1" applyFont="1"/>
    <xf numFmtId="164" fontId="5" fillId="0" borderId="0" xfId="1" applyNumberFormat="1" applyFont="1" applyAlignment="1">
      <alignment horizontal="center"/>
    </xf>
    <xf numFmtId="0" fontId="7" fillId="0" borderId="0" xfId="0" applyFont="1"/>
    <xf numFmtId="0" fontId="5" fillId="0" borderId="0" xfId="0" applyFont="1" applyAlignment="1"/>
    <xf numFmtId="0" fontId="0" fillId="2" borderId="0" xfId="0" applyFill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3</xdr:row>
      <xdr:rowOff>0</xdr:rowOff>
    </xdr:from>
    <xdr:to>
      <xdr:col>3</xdr:col>
      <xdr:colOff>285750</xdr:colOff>
      <xdr:row>3</xdr:row>
      <xdr:rowOff>9525</xdr:rowOff>
    </xdr:to>
    <xdr:cxnSp macro="">
      <xdr:nvCxnSpPr>
        <xdr:cNvPr id="2" name="Straight Connector 1"/>
        <xdr:cNvCxnSpPr/>
      </xdr:nvCxnSpPr>
      <xdr:spPr>
        <a:xfrm flipV="1">
          <a:off x="447675" y="657225"/>
          <a:ext cx="18478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TX/Ti&#7873;n%20&#272;i&#7879;n,%20N&#432;&#7899;c%20KTX%20SV/B&#7843;ng%20k&#234;%20s&#7889;%20&#273;i&#7879;n%20d&#249;ng%202020%20t&#7841;i%20KT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số điện tháng6 tầng 2 -5"/>
      <sheetName val="Bảng số điện tháng7 tầng 2 -5"/>
      <sheetName val="Bảng số điện tháng8 tầng 2  (2"/>
      <sheetName val="Bảng số điện Tầng 2 tháng 09"/>
      <sheetName val="Bảng số điện Tâng 3 tháng 09"/>
      <sheetName val="Bảng số điện Tầng 4 tháng 09"/>
      <sheetName val="Bảng số đệnTầng 5 tháng 09"/>
      <sheetName val="Bảng số điện Tầng 6 tháng 09"/>
      <sheetName val="Bảng số điện Tháng 9,2020"/>
      <sheetName val="Bảng số điện Tầng 6 chốt số đầu"/>
    </sheetNames>
    <sheetDataSet>
      <sheetData sheetId="0"/>
      <sheetData sheetId="1"/>
      <sheetData sheetId="2">
        <row r="10">
          <cell r="D10">
            <v>339</v>
          </cell>
        </row>
        <row r="11">
          <cell r="D11">
            <v>193</v>
          </cell>
        </row>
        <row r="12">
          <cell r="D12">
            <v>195</v>
          </cell>
        </row>
        <row r="13">
          <cell r="D13">
            <v>263</v>
          </cell>
        </row>
        <row r="14">
          <cell r="D14">
            <v>143</v>
          </cell>
        </row>
        <row r="15">
          <cell r="D15">
            <v>162</v>
          </cell>
        </row>
        <row r="16">
          <cell r="D16">
            <v>343</v>
          </cell>
        </row>
        <row r="17">
          <cell r="D17">
            <v>355</v>
          </cell>
        </row>
        <row r="18">
          <cell r="D18">
            <v>145</v>
          </cell>
        </row>
        <row r="19">
          <cell r="D19">
            <v>157</v>
          </cell>
        </row>
        <row r="20">
          <cell r="D20">
            <v>208</v>
          </cell>
        </row>
        <row r="21">
          <cell r="D21">
            <v>173</v>
          </cell>
        </row>
        <row r="22">
          <cell r="D22">
            <v>206</v>
          </cell>
        </row>
        <row r="23">
          <cell r="D23">
            <v>877</v>
          </cell>
        </row>
        <row r="24">
          <cell r="D24">
            <v>446</v>
          </cell>
        </row>
        <row r="26">
          <cell r="D26">
            <v>195</v>
          </cell>
        </row>
        <row r="27">
          <cell r="D27">
            <v>296</v>
          </cell>
        </row>
        <row r="28">
          <cell r="D28">
            <v>368</v>
          </cell>
        </row>
        <row r="29">
          <cell r="D29">
            <v>345</v>
          </cell>
        </row>
        <row r="30">
          <cell r="D30">
            <v>385</v>
          </cell>
        </row>
        <row r="31">
          <cell r="D31">
            <v>247</v>
          </cell>
        </row>
        <row r="32">
          <cell r="D32">
            <v>367</v>
          </cell>
        </row>
      </sheetData>
      <sheetData sheetId="3"/>
      <sheetData sheetId="4">
        <row r="10">
          <cell r="C10">
            <v>245</v>
          </cell>
        </row>
        <row r="11">
          <cell r="C11">
            <v>114</v>
          </cell>
        </row>
        <row r="12">
          <cell r="C12">
            <v>65</v>
          </cell>
        </row>
        <row r="13">
          <cell r="C13">
            <v>181</v>
          </cell>
        </row>
        <row r="14">
          <cell r="C14">
            <v>120</v>
          </cell>
        </row>
        <row r="15">
          <cell r="C15">
            <v>201</v>
          </cell>
        </row>
        <row r="16">
          <cell r="C16">
            <v>233</v>
          </cell>
        </row>
        <row r="17">
          <cell r="C17">
            <v>198</v>
          </cell>
        </row>
        <row r="18">
          <cell r="C18">
            <v>71</v>
          </cell>
        </row>
        <row r="19">
          <cell r="C19">
            <v>179</v>
          </cell>
        </row>
        <row r="20">
          <cell r="C20">
            <v>317</v>
          </cell>
        </row>
        <row r="21">
          <cell r="C21">
            <v>422</v>
          </cell>
        </row>
        <row r="22">
          <cell r="C22">
            <v>312</v>
          </cell>
        </row>
        <row r="23">
          <cell r="C23">
            <v>466</v>
          </cell>
        </row>
        <row r="24">
          <cell r="C24">
            <v>309</v>
          </cell>
        </row>
        <row r="25">
          <cell r="C25">
            <v>444</v>
          </cell>
        </row>
        <row r="26">
          <cell r="C26">
            <v>375</v>
          </cell>
        </row>
        <row r="27">
          <cell r="C27">
            <v>111</v>
          </cell>
        </row>
        <row r="28">
          <cell r="C28">
            <v>142</v>
          </cell>
        </row>
        <row r="29">
          <cell r="C29">
            <v>276</v>
          </cell>
        </row>
        <row r="30">
          <cell r="C30">
            <v>275</v>
          </cell>
        </row>
        <row r="31">
          <cell r="C31">
            <v>164</v>
          </cell>
        </row>
        <row r="32">
          <cell r="C32">
            <v>238</v>
          </cell>
        </row>
        <row r="33">
          <cell r="C33">
            <v>186</v>
          </cell>
        </row>
        <row r="34">
          <cell r="C34">
            <v>320</v>
          </cell>
        </row>
        <row r="35">
          <cell r="C35">
            <v>308</v>
          </cell>
        </row>
        <row r="36">
          <cell r="C36">
            <v>350</v>
          </cell>
        </row>
      </sheetData>
      <sheetData sheetId="5">
        <row r="10">
          <cell r="C10">
            <v>0</v>
          </cell>
        </row>
        <row r="11">
          <cell r="C11">
            <v>282</v>
          </cell>
        </row>
        <row r="12">
          <cell r="C12">
            <v>135</v>
          </cell>
        </row>
        <row r="13">
          <cell r="C13">
            <v>159</v>
          </cell>
        </row>
        <row r="14">
          <cell r="C14">
            <v>388</v>
          </cell>
        </row>
        <row r="15">
          <cell r="C15">
            <v>257</v>
          </cell>
        </row>
        <row r="16">
          <cell r="C16">
            <v>451</v>
          </cell>
        </row>
        <row r="17">
          <cell r="C17">
            <v>207</v>
          </cell>
        </row>
        <row r="18">
          <cell r="C18">
            <v>352</v>
          </cell>
        </row>
        <row r="19">
          <cell r="C19">
            <v>303</v>
          </cell>
        </row>
        <row r="20">
          <cell r="C20">
            <v>255</v>
          </cell>
        </row>
        <row r="21">
          <cell r="C21">
            <v>341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258</v>
          </cell>
        </row>
        <row r="25">
          <cell r="C25">
            <v>176</v>
          </cell>
        </row>
        <row r="26">
          <cell r="C26">
            <v>147</v>
          </cell>
        </row>
        <row r="27">
          <cell r="C27">
            <v>222</v>
          </cell>
        </row>
        <row r="28">
          <cell r="C28">
            <v>306</v>
          </cell>
        </row>
        <row r="29">
          <cell r="C29">
            <v>166</v>
          </cell>
        </row>
        <row r="30">
          <cell r="C30">
            <v>137</v>
          </cell>
        </row>
        <row r="31">
          <cell r="C31">
            <v>261</v>
          </cell>
        </row>
        <row r="32">
          <cell r="C32">
            <v>92</v>
          </cell>
        </row>
        <row r="33">
          <cell r="C33">
            <v>95</v>
          </cell>
        </row>
        <row r="34">
          <cell r="C34">
            <v>226</v>
          </cell>
        </row>
        <row r="35">
          <cell r="C35">
            <v>103</v>
          </cell>
        </row>
      </sheetData>
      <sheetData sheetId="6">
        <row r="12">
          <cell r="C12">
            <v>114</v>
          </cell>
        </row>
        <row r="13">
          <cell r="C13">
            <v>139</v>
          </cell>
        </row>
        <row r="14">
          <cell r="C14">
            <v>232</v>
          </cell>
        </row>
        <row r="15">
          <cell r="C15">
            <v>2</v>
          </cell>
        </row>
        <row r="16">
          <cell r="C16">
            <v>82</v>
          </cell>
        </row>
        <row r="17">
          <cell r="C17">
            <v>105</v>
          </cell>
        </row>
        <row r="18">
          <cell r="C18">
            <v>185</v>
          </cell>
        </row>
        <row r="19">
          <cell r="C19">
            <v>286</v>
          </cell>
        </row>
        <row r="20">
          <cell r="C20">
            <v>221</v>
          </cell>
        </row>
        <row r="21">
          <cell r="C21">
            <v>96</v>
          </cell>
        </row>
        <row r="22">
          <cell r="C22">
            <v>178</v>
          </cell>
        </row>
        <row r="25">
          <cell r="C25">
            <v>166</v>
          </cell>
        </row>
        <row r="26">
          <cell r="C26">
            <v>300</v>
          </cell>
        </row>
        <row r="27">
          <cell r="C27">
            <v>187</v>
          </cell>
        </row>
        <row r="28">
          <cell r="C28">
            <v>144</v>
          </cell>
        </row>
        <row r="29">
          <cell r="C29">
            <v>204</v>
          </cell>
        </row>
        <row r="30">
          <cell r="C30">
            <v>207</v>
          </cell>
        </row>
        <row r="31">
          <cell r="C31">
            <v>176</v>
          </cell>
        </row>
        <row r="32">
          <cell r="C32">
            <v>240</v>
          </cell>
        </row>
        <row r="33">
          <cell r="C33">
            <v>172</v>
          </cell>
        </row>
        <row r="34">
          <cell r="C34">
            <v>114</v>
          </cell>
        </row>
        <row r="35">
          <cell r="C35">
            <v>206</v>
          </cell>
        </row>
        <row r="36">
          <cell r="C36">
            <v>159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tabSelected="1" topLeftCell="A100" workbookViewId="0">
      <selection activeCell="M122" sqref="M122"/>
    </sheetView>
  </sheetViews>
  <sheetFormatPr defaultRowHeight="15" x14ac:dyDescent="0.25"/>
  <cols>
    <col min="1" max="1" width="6" customWidth="1"/>
    <col min="2" max="2" width="11" customWidth="1"/>
    <col min="3" max="3" width="10.28515625" style="57" customWidth="1"/>
    <col min="4" max="4" width="11.140625" customWidth="1"/>
    <col min="5" max="5" width="10" customWidth="1"/>
    <col min="6" max="6" width="11.5703125" customWidth="1"/>
    <col min="7" max="7" width="17" customWidth="1"/>
    <col min="8" max="8" width="9.42578125" customWidth="1"/>
    <col min="9" max="9" width="11.85546875" style="58" customWidth="1"/>
  </cols>
  <sheetData>
    <row r="1" spans="1:9" ht="16.5" x14ac:dyDescent="0.25">
      <c r="A1" s="1" t="s">
        <v>0</v>
      </c>
      <c r="B1" s="1"/>
      <c r="C1" s="1"/>
      <c r="D1" s="1"/>
      <c r="E1" s="2"/>
      <c r="F1" s="5" t="s">
        <v>1</v>
      </c>
      <c r="G1" s="5"/>
      <c r="H1" s="5"/>
      <c r="I1" s="5"/>
    </row>
    <row r="2" spans="1:9" ht="16.5" x14ac:dyDescent="0.25">
      <c r="A2" s="1" t="s">
        <v>2</v>
      </c>
      <c r="B2" s="1"/>
      <c r="C2" s="1"/>
      <c r="D2" s="1"/>
      <c r="E2" s="2"/>
      <c r="F2" s="4" t="s">
        <v>3</v>
      </c>
      <c r="G2" s="4"/>
      <c r="H2" s="4"/>
      <c r="I2" s="4"/>
    </row>
    <row r="3" spans="1:9" ht="18.75" x14ac:dyDescent="0.3">
      <c r="A3" s="3" t="s">
        <v>4</v>
      </c>
      <c r="B3" s="3"/>
      <c r="C3" s="3"/>
      <c r="D3" s="3"/>
      <c r="E3" s="5"/>
      <c r="F3" s="6"/>
      <c r="G3" s="7"/>
      <c r="H3" s="7"/>
      <c r="I3" s="8"/>
    </row>
    <row r="4" spans="1:9" ht="18.75" x14ac:dyDescent="0.3">
      <c r="A4" s="9"/>
      <c r="B4" s="9"/>
      <c r="C4" s="10"/>
      <c r="D4" s="9"/>
      <c r="E4" s="9"/>
      <c r="F4" s="8"/>
      <c r="G4" s="9"/>
      <c r="H4" s="9"/>
      <c r="I4" s="8"/>
    </row>
    <row r="5" spans="1:9" ht="18.75" x14ac:dyDescent="0.3">
      <c r="A5" s="11" t="s">
        <v>5</v>
      </c>
      <c r="B5" s="11"/>
      <c r="C5" s="11"/>
      <c r="D5" s="11"/>
      <c r="E5" s="11"/>
      <c r="F5" s="11"/>
      <c r="G5" s="11"/>
      <c r="H5" s="11"/>
      <c r="I5" s="11"/>
    </row>
    <row r="6" spans="1:9" ht="18.75" customHeight="1" x14ac:dyDescent="0.25">
      <c r="A6" s="12" t="s">
        <v>6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3" t="s">
        <v>7</v>
      </c>
      <c r="B7" s="13"/>
      <c r="C7" s="13"/>
      <c r="D7" s="13"/>
      <c r="E7" s="13"/>
      <c r="F7" s="13"/>
      <c r="G7" s="13"/>
      <c r="H7" s="13"/>
      <c r="I7" s="14"/>
    </row>
    <row r="8" spans="1:9" s="23" customFormat="1" ht="18.75" x14ac:dyDescent="0.3">
      <c r="A8" s="15" t="s">
        <v>8</v>
      </c>
      <c r="B8" s="16" t="s">
        <v>9</v>
      </c>
      <c r="C8" s="17" t="s">
        <v>10</v>
      </c>
      <c r="D8" s="18"/>
      <c r="E8" s="19"/>
      <c r="F8" s="20" t="s">
        <v>11</v>
      </c>
      <c r="G8" s="21" t="s">
        <v>12</v>
      </c>
      <c r="H8" s="21" t="s">
        <v>13</v>
      </c>
      <c r="I8" s="22" t="s">
        <v>14</v>
      </c>
    </row>
    <row r="9" spans="1:9" s="23" customFormat="1" ht="43.5" customHeight="1" x14ac:dyDescent="0.3">
      <c r="A9" s="24"/>
      <c r="B9" s="25"/>
      <c r="C9" s="26" t="s">
        <v>15</v>
      </c>
      <c r="D9" s="27" t="s">
        <v>16</v>
      </c>
      <c r="E9" s="27" t="s">
        <v>17</v>
      </c>
      <c r="F9" s="28"/>
      <c r="G9" s="29"/>
      <c r="H9" s="30"/>
      <c r="I9" s="31"/>
    </row>
    <row r="10" spans="1:9" s="23" customFormat="1" ht="18.75" x14ac:dyDescent="0.3">
      <c r="A10" s="32">
        <v>1</v>
      </c>
      <c r="B10" s="32">
        <v>201</v>
      </c>
      <c r="C10" s="33">
        <f>'[1]Bảng số điện tháng8 tầng 2  (2'!D10</f>
        <v>339</v>
      </c>
      <c r="D10" s="32">
        <v>553</v>
      </c>
      <c r="E10" s="32">
        <f>D10-C10</f>
        <v>214</v>
      </c>
      <c r="F10" s="34">
        <v>1900</v>
      </c>
      <c r="G10" s="35">
        <f>E10*F10</f>
        <v>406600</v>
      </c>
      <c r="H10" s="32">
        <v>10</v>
      </c>
      <c r="I10" s="34">
        <f t="shared" ref="I10:I58" si="0">G10/H10</f>
        <v>40660</v>
      </c>
    </row>
    <row r="11" spans="1:9" s="23" customFormat="1" ht="18.75" x14ac:dyDescent="0.3">
      <c r="A11" s="36">
        <v>2</v>
      </c>
      <c r="B11" s="36">
        <v>202</v>
      </c>
      <c r="C11" s="37">
        <f>'[1]Bảng số điện tháng8 tầng 2  (2'!D11</f>
        <v>193</v>
      </c>
      <c r="D11" s="36">
        <v>387</v>
      </c>
      <c r="E11" s="36">
        <f t="shared" ref="E11:E31" si="1">D11-C11</f>
        <v>194</v>
      </c>
      <c r="F11" s="38">
        <v>1900</v>
      </c>
      <c r="G11" s="39">
        <f t="shared" ref="G11:G31" si="2">E11*F11</f>
        <v>368600</v>
      </c>
      <c r="H11" s="36">
        <v>6</v>
      </c>
      <c r="I11" s="38">
        <f t="shared" si="0"/>
        <v>61433.333333333336</v>
      </c>
    </row>
    <row r="12" spans="1:9" s="23" customFormat="1" ht="18.75" x14ac:dyDescent="0.3">
      <c r="A12" s="36">
        <v>3</v>
      </c>
      <c r="B12" s="36">
        <v>203</v>
      </c>
      <c r="C12" s="37">
        <f>'[1]Bảng số điện tháng8 tầng 2  (2'!D12</f>
        <v>195</v>
      </c>
      <c r="D12" s="36">
        <v>449</v>
      </c>
      <c r="E12" s="36">
        <f t="shared" si="1"/>
        <v>254</v>
      </c>
      <c r="F12" s="38">
        <v>1900</v>
      </c>
      <c r="G12" s="39">
        <f t="shared" si="2"/>
        <v>482600</v>
      </c>
      <c r="H12" s="36">
        <v>6</v>
      </c>
      <c r="I12" s="38">
        <f t="shared" si="0"/>
        <v>80433.333333333328</v>
      </c>
    </row>
    <row r="13" spans="1:9" s="23" customFormat="1" ht="18.75" x14ac:dyDescent="0.3">
      <c r="A13" s="36">
        <v>4</v>
      </c>
      <c r="B13" s="36">
        <v>204</v>
      </c>
      <c r="C13" s="37">
        <f>'[1]Bảng số điện tháng8 tầng 2  (2'!D13</f>
        <v>263</v>
      </c>
      <c r="D13" s="36">
        <v>481</v>
      </c>
      <c r="E13" s="36">
        <f t="shared" si="1"/>
        <v>218</v>
      </c>
      <c r="F13" s="38">
        <v>1900</v>
      </c>
      <c r="G13" s="39">
        <f t="shared" si="2"/>
        <v>414200</v>
      </c>
      <c r="H13" s="36">
        <v>6</v>
      </c>
      <c r="I13" s="38">
        <f t="shared" si="0"/>
        <v>69033.333333333328</v>
      </c>
    </row>
    <row r="14" spans="1:9" s="23" customFormat="1" ht="18.75" x14ac:dyDescent="0.3">
      <c r="A14" s="36">
        <v>5</v>
      </c>
      <c r="B14" s="36">
        <v>205</v>
      </c>
      <c r="C14" s="37">
        <f>'[1]Bảng số điện tháng8 tầng 2  (2'!D14</f>
        <v>143</v>
      </c>
      <c r="D14" s="36">
        <v>309</v>
      </c>
      <c r="E14" s="36">
        <f t="shared" si="1"/>
        <v>166</v>
      </c>
      <c r="F14" s="38">
        <v>1900</v>
      </c>
      <c r="G14" s="39">
        <f t="shared" si="2"/>
        <v>315400</v>
      </c>
      <c r="H14" s="36">
        <v>6</v>
      </c>
      <c r="I14" s="38">
        <f t="shared" si="0"/>
        <v>52566.666666666664</v>
      </c>
    </row>
    <row r="15" spans="1:9" s="23" customFormat="1" ht="18.75" x14ac:dyDescent="0.3">
      <c r="A15" s="36">
        <v>6</v>
      </c>
      <c r="B15" s="36">
        <v>206</v>
      </c>
      <c r="C15" s="37">
        <f>'[1]Bảng số điện tháng8 tầng 2  (2'!D15</f>
        <v>162</v>
      </c>
      <c r="D15" s="36">
        <v>328</v>
      </c>
      <c r="E15" s="36">
        <f t="shared" si="1"/>
        <v>166</v>
      </c>
      <c r="F15" s="38">
        <v>1900</v>
      </c>
      <c r="G15" s="39">
        <f t="shared" si="2"/>
        <v>315400</v>
      </c>
      <c r="H15" s="36">
        <v>6</v>
      </c>
      <c r="I15" s="38">
        <f t="shared" si="0"/>
        <v>52566.666666666664</v>
      </c>
    </row>
    <row r="16" spans="1:9" s="23" customFormat="1" ht="18.75" x14ac:dyDescent="0.3">
      <c r="A16" s="36">
        <v>7</v>
      </c>
      <c r="B16" s="36">
        <v>207</v>
      </c>
      <c r="C16" s="37">
        <f>'[1]Bảng số điện tháng8 tầng 2  (2'!D16</f>
        <v>343</v>
      </c>
      <c r="D16" s="36">
        <v>537</v>
      </c>
      <c r="E16" s="36">
        <f t="shared" si="1"/>
        <v>194</v>
      </c>
      <c r="F16" s="38">
        <v>1900</v>
      </c>
      <c r="G16" s="39">
        <f t="shared" si="2"/>
        <v>368600</v>
      </c>
      <c r="H16" s="36">
        <v>6</v>
      </c>
      <c r="I16" s="38">
        <f t="shared" si="0"/>
        <v>61433.333333333336</v>
      </c>
    </row>
    <row r="17" spans="1:9" s="23" customFormat="1" ht="18.75" x14ac:dyDescent="0.3">
      <c r="A17" s="36">
        <v>8</v>
      </c>
      <c r="B17" s="36">
        <v>208</v>
      </c>
      <c r="C17" s="37">
        <f>'[1]Bảng số điện tháng8 tầng 2  (2'!D17</f>
        <v>355</v>
      </c>
      <c r="D17" s="36">
        <v>600</v>
      </c>
      <c r="E17" s="36">
        <f t="shared" si="1"/>
        <v>245</v>
      </c>
      <c r="F17" s="38">
        <v>1900</v>
      </c>
      <c r="G17" s="39">
        <f t="shared" si="2"/>
        <v>465500</v>
      </c>
      <c r="H17" s="36">
        <v>6</v>
      </c>
      <c r="I17" s="38">
        <f t="shared" si="0"/>
        <v>77583.333333333328</v>
      </c>
    </row>
    <row r="18" spans="1:9" s="23" customFormat="1" ht="18.75" x14ac:dyDescent="0.3">
      <c r="A18" s="36">
        <v>9</v>
      </c>
      <c r="B18" s="36">
        <v>209</v>
      </c>
      <c r="C18" s="37">
        <f>'[1]Bảng số điện tháng8 tầng 2  (2'!D18</f>
        <v>145</v>
      </c>
      <c r="D18" s="36">
        <v>388</v>
      </c>
      <c r="E18" s="36">
        <f t="shared" si="1"/>
        <v>243</v>
      </c>
      <c r="F18" s="38">
        <v>1900</v>
      </c>
      <c r="G18" s="39">
        <f t="shared" si="2"/>
        <v>461700</v>
      </c>
      <c r="H18" s="36">
        <v>6</v>
      </c>
      <c r="I18" s="38">
        <f t="shared" si="0"/>
        <v>76950</v>
      </c>
    </row>
    <row r="19" spans="1:9" s="23" customFormat="1" ht="18.75" x14ac:dyDescent="0.3">
      <c r="A19" s="36">
        <v>10</v>
      </c>
      <c r="B19" s="36">
        <v>210</v>
      </c>
      <c r="C19" s="37">
        <f>'[1]Bảng số điện tháng8 tầng 2  (2'!D19</f>
        <v>157</v>
      </c>
      <c r="D19" s="36">
        <v>313</v>
      </c>
      <c r="E19" s="36">
        <f t="shared" si="1"/>
        <v>156</v>
      </c>
      <c r="F19" s="38">
        <v>1900</v>
      </c>
      <c r="G19" s="39">
        <f t="shared" si="2"/>
        <v>296400</v>
      </c>
      <c r="H19" s="36">
        <v>6</v>
      </c>
      <c r="I19" s="38">
        <f t="shared" si="0"/>
        <v>49400</v>
      </c>
    </row>
    <row r="20" spans="1:9" s="23" customFormat="1" ht="18.75" x14ac:dyDescent="0.3">
      <c r="A20" s="36">
        <v>11</v>
      </c>
      <c r="B20" s="36">
        <v>211</v>
      </c>
      <c r="C20" s="37">
        <f>'[1]Bảng số điện tháng8 tầng 2  (2'!D20</f>
        <v>208</v>
      </c>
      <c r="D20" s="36">
        <v>271</v>
      </c>
      <c r="E20" s="36">
        <f t="shared" si="1"/>
        <v>63</v>
      </c>
      <c r="F20" s="38">
        <v>1900</v>
      </c>
      <c r="G20" s="39">
        <f t="shared" si="2"/>
        <v>119700</v>
      </c>
      <c r="H20" s="36">
        <v>6</v>
      </c>
      <c r="I20" s="38">
        <f t="shared" si="0"/>
        <v>19950</v>
      </c>
    </row>
    <row r="21" spans="1:9" s="23" customFormat="1" ht="18.75" x14ac:dyDescent="0.3">
      <c r="A21" s="36">
        <v>12</v>
      </c>
      <c r="B21" s="36">
        <v>213</v>
      </c>
      <c r="C21" s="37">
        <f>'[1]Bảng số điện tháng8 tầng 2  (2'!D21</f>
        <v>173</v>
      </c>
      <c r="D21" s="36">
        <v>352</v>
      </c>
      <c r="E21" s="36">
        <f t="shared" si="1"/>
        <v>179</v>
      </c>
      <c r="F21" s="38">
        <v>1900</v>
      </c>
      <c r="G21" s="39">
        <f t="shared" si="2"/>
        <v>340100</v>
      </c>
      <c r="H21" s="36">
        <v>8</v>
      </c>
      <c r="I21" s="38">
        <f t="shared" si="0"/>
        <v>42512.5</v>
      </c>
    </row>
    <row r="22" spans="1:9" s="23" customFormat="1" ht="18.75" x14ac:dyDescent="0.3">
      <c r="A22" s="36">
        <v>13</v>
      </c>
      <c r="B22" s="36">
        <v>214</v>
      </c>
      <c r="C22" s="37">
        <f>'[1]Bảng số điện tháng8 tầng 2  (2'!D22</f>
        <v>206</v>
      </c>
      <c r="D22" s="36">
        <v>308</v>
      </c>
      <c r="E22" s="36">
        <f t="shared" si="1"/>
        <v>102</v>
      </c>
      <c r="F22" s="38">
        <v>1900</v>
      </c>
      <c r="G22" s="39">
        <f t="shared" si="2"/>
        <v>193800</v>
      </c>
      <c r="H22" s="36">
        <v>6</v>
      </c>
      <c r="I22" s="38">
        <f t="shared" si="0"/>
        <v>32300</v>
      </c>
    </row>
    <row r="23" spans="1:9" s="23" customFormat="1" ht="18.75" x14ac:dyDescent="0.3">
      <c r="A23" s="36">
        <v>14</v>
      </c>
      <c r="B23" s="36">
        <v>216</v>
      </c>
      <c r="C23" s="37">
        <f>'[1]Bảng số điện tháng8 tầng 2  (2'!D23</f>
        <v>877</v>
      </c>
      <c r="D23" s="36">
        <v>1184</v>
      </c>
      <c r="E23" s="36">
        <f t="shared" si="1"/>
        <v>307</v>
      </c>
      <c r="F23" s="38">
        <v>1900</v>
      </c>
      <c r="G23" s="39">
        <f t="shared" si="2"/>
        <v>583300</v>
      </c>
      <c r="H23" s="36">
        <v>6</v>
      </c>
      <c r="I23" s="38">
        <f t="shared" si="0"/>
        <v>97216.666666666672</v>
      </c>
    </row>
    <row r="24" spans="1:9" s="23" customFormat="1" ht="18.75" x14ac:dyDescent="0.3">
      <c r="A24" s="36">
        <v>15</v>
      </c>
      <c r="B24" s="36">
        <v>218</v>
      </c>
      <c r="C24" s="37">
        <f>'[1]Bảng số điện tháng8 tầng 2  (2'!D24</f>
        <v>446</v>
      </c>
      <c r="D24" s="36">
        <v>598</v>
      </c>
      <c r="E24" s="36">
        <f t="shared" si="1"/>
        <v>152</v>
      </c>
      <c r="F24" s="38">
        <v>1900</v>
      </c>
      <c r="G24" s="39">
        <f t="shared" si="2"/>
        <v>288800</v>
      </c>
      <c r="H24" s="36">
        <v>6</v>
      </c>
      <c r="I24" s="38">
        <f t="shared" si="0"/>
        <v>48133.333333333336</v>
      </c>
    </row>
    <row r="25" spans="1:9" s="23" customFormat="1" ht="18.75" x14ac:dyDescent="0.3">
      <c r="A25" s="36">
        <v>16</v>
      </c>
      <c r="B25" s="36">
        <v>220</v>
      </c>
      <c r="C25" s="37">
        <f>'[1]Bảng số điện tháng8 tầng 2  (2'!D26</f>
        <v>195</v>
      </c>
      <c r="D25" s="36">
        <v>326</v>
      </c>
      <c r="E25" s="36">
        <f t="shared" si="1"/>
        <v>131</v>
      </c>
      <c r="F25" s="38">
        <v>1900</v>
      </c>
      <c r="G25" s="39">
        <f t="shared" si="2"/>
        <v>248900</v>
      </c>
      <c r="H25" s="36">
        <v>6</v>
      </c>
      <c r="I25" s="38">
        <f t="shared" si="0"/>
        <v>41483.333333333336</v>
      </c>
    </row>
    <row r="26" spans="1:9" s="23" customFormat="1" ht="18.75" x14ac:dyDescent="0.3">
      <c r="A26" s="36">
        <v>17</v>
      </c>
      <c r="B26" s="36">
        <v>221</v>
      </c>
      <c r="C26" s="37">
        <f>'[1]Bảng số điện tháng8 tầng 2  (2'!D27</f>
        <v>296</v>
      </c>
      <c r="D26" s="36">
        <v>448</v>
      </c>
      <c r="E26" s="36">
        <f t="shared" si="1"/>
        <v>152</v>
      </c>
      <c r="F26" s="38">
        <v>1900</v>
      </c>
      <c r="G26" s="39">
        <f t="shared" si="2"/>
        <v>288800</v>
      </c>
      <c r="H26" s="36">
        <v>6</v>
      </c>
      <c r="I26" s="38">
        <f t="shared" si="0"/>
        <v>48133.333333333336</v>
      </c>
    </row>
    <row r="27" spans="1:9" s="23" customFormat="1" ht="18.75" x14ac:dyDescent="0.3">
      <c r="A27" s="36">
        <v>18</v>
      </c>
      <c r="B27" s="36">
        <v>222</v>
      </c>
      <c r="C27" s="37">
        <f>'[1]Bảng số điện tháng8 tầng 2  (2'!D28</f>
        <v>368</v>
      </c>
      <c r="D27" s="36">
        <v>535</v>
      </c>
      <c r="E27" s="36">
        <f t="shared" si="1"/>
        <v>167</v>
      </c>
      <c r="F27" s="38">
        <v>1900</v>
      </c>
      <c r="G27" s="39">
        <f t="shared" si="2"/>
        <v>317300</v>
      </c>
      <c r="H27" s="36">
        <v>6</v>
      </c>
      <c r="I27" s="38">
        <f t="shared" si="0"/>
        <v>52883.333333333336</v>
      </c>
    </row>
    <row r="28" spans="1:9" s="23" customFormat="1" ht="18.75" x14ac:dyDescent="0.3">
      <c r="A28" s="36">
        <v>19</v>
      </c>
      <c r="B28" s="36">
        <v>223</v>
      </c>
      <c r="C28" s="37">
        <f>'[1]Bảng số điện tháng8 tầng 2  (2'!D29</f>
        <v>345</v>
      </c>
      <c r="D28" s="36">
        <v>629</v>
      </c>
      <c r="E28" s="36">
        <f t="shared" si="1"/>
        <v>284</v>
      </c>
      <c r="F28" s="38">
        <v>1900</v>
      </c>
      <c r="G28" s="39">
        <f t="shared" si="2"/>
        <v>539600</v>
      </c>
      <c r="H28" s="36">
        <v>6</v>
      </c>
      <c r="I28" s="38">
        <f t="shared" si="0"/>
        <v>89933.333333333328</v>
      </c>
    </row>
    <row r="29" spans="1:9" s="23" customFormat="1" ht="18.75" x14ac:dyDescent="0.3">
      <c r="A29" s="36">
        <v>20</v>
      </c>
      <c r="B29" s="36">
        <v>225</v>
      </c>
      <c r="C29" s="37">
        <f>'[1]Bảng số điện tháng8 tầng 2  (2'!D30</f>
        <v>385</v>
      </c>
      <c r="D29" s="36">
        <v>618</v>
      </c>
      <c r="E29" s="36">
        <f t="shared" si="1"/>
        <v>233</v>
      </c>
      <c r="F29" s="38">
        <v>1900</v>
      </c>
      <c r="G29" s="39">
        <f t="shared" si="2"/>
        <v>442700</v>
      </c>
      <c r="H29" s="36">
        <v>6</v>
      </c>
      <c r="I29" s="38">
        <f t="shared" si="0"/>
        <v>73783.333333333328</v>
      </c>
    </row>
    <row r="30" spans="1:9" s="23" customFormat="1" ht="18.75" x14ac:dyDescent="0.3">
      <c r="A30" s="36">
        <v>21</v>
      </c>
      <c r="B30" s="36">
        <v>227</v>
      </c>
      <c r="C30" s="37">
        <f>'[1]Bảng số điện tháng8 tầng 2  (2'!D31</f>
        <v>247</v>
      </c>
      <c r="D30" s="36">
        <v>355</v>
      </c>
      <c r="E30" s="36">
        <f t="shared" si="1"/>
        <v>108</v>
      </c>
      <c r="F30" s="38">
        <v>1900</v>
      </c>
      <c r="G30" s="39">
        <f t="shared" si="2"/>
        <v>205200</v>
      </c>
      <c r="H30" s="36">
        <v>6</v>
      </c>
      <c r="I30" s="38">
        <f t="shared" si="0"/>
        <v>34200</v>
      </c>
    </row>
    <row r="31" spans="1:9" s="23" customFormat="1" ht="18.75" x14ac:dyDescent="0.3">
      <c r="A31" s="36">
        <v>22</v>
      </c>
      <c r="B31" s="36">
        <v>229</v>
      </c>
      <c r="C31" s="37">
        <f>'[1]Bảng số điện tháng8 tầng 2  (2'!D32</f>
        <v>367</v>
      </c>
      <c r="D31" s="36">
        <v>504</v>
      </c>
      <c r="E31" s="36">
        <f t="shared" si="1"/>
        <v>137</v>
      </c>
      <c r="F31" s="38">
        <v>1900</v>
      </c>
      <c r="G31" s="39">
        <f t="shared" si="2"/>
        <v>260300</v>
      </c>
      <c r="H31" s="36">
        <v>6</v>
      </c>
      <c r="I31" s="38">
        <f t="shared" si="0"/>
        <v>43383.333333333336</v>
      </c>
    </row>
    <row r="32" spans="1:9" s="42" customFormat="1" ht="18.75" x14ac:dyDescent="0.3">
      <c r="A32" s="37">
        <v>23</v>
      </c>
      <c r="B32" s="37">
        <v>301</v>
      </c>
      <c r="C32" s="37">
        <f>'[1]Bảng số điện Tâng 3 tháng 09'!C10</f>
        <v>245</v>
      </c>
      <c r="D32" s="37">
        <v>493</v>
      </c>
      <c r="E32" s="37">
        <f>D32-C32</f>
        <v>248</v>
      </c>
      <c r="F32" s="40">
        <v>1900</v>
      </c>
      <c r="G32" s="41">
        <f>E32*F32</f>
        <v>471200</v>
      </c>
      <c r="H32" s="37">
        <v>10</v>
      </c>
      <c r="I32" s="40">
        <f t="shared" si="0"/>
        <v>47120</v>
      </c>
    </row>
    <row r="33" spans="1:9" s="23" customFormat="1" ht="18.75" x14ac:dyDescent="0.3">
      <c r="A33" s="36">
        <v>24</v>
      </c>
      <c r="B33" s="36">
        <v>302</v>
      </c>
      <c r="C33" s="37">
        <f>'[1]Bảng số điện Tâng 3 tháng 09'!C11</f>
        <v>114</v>
      </c>
      <c r="D33" s="36">
        <v>336</v>
      </c>
      <c r="E33" s="36">
        <f t="shared" ref="E33:E58" si="3">D33-C33</f>
        <v>222</v>
      </c>
      <c r="F33" s="38">
        <v>1900</v>
      </c>
      <c r="G33" s="39">
        <f t="shared" ref="G33:G58" si="4">E33*F33</f>
        <v>421800</v>
      </c>
      <c r="H33" s="36">
        <v>5</v>
      </c>
      <c r="I33" s="38">
        <f t="shared" si="0"/>
        <v>84360</v>
      </c>
    </row>
    <row r="34" spans="1:9" s="23" customFormat="1" ht="18.75" x14ac:dyDescent="0.3">
      <c r="A34" s="36">
        <v>25</v>
      </c>
      <c r="B34" s="36">
        <v>303</v>
      </c>
      <c r="C34" s="37">
        <f>'[1]Bảng số điện Tâng 3 tháng 09'!C12</f>
        <v>65</v>
      </c>
      <c r="D34" s="36">
        <v>216</v>
      </c>
      <c r="E34" s="36">
        <f t="shared" si="3"/>
        <v>151</v>
      </c>
      <c r="F34" s="38">
        <v>1900</v>
      </c>
      <c r="G34" s="39">
        <f t="shared" si="4"/>
        <v>286900</v>
      </c>
      <c r="H34" s="36">
        <v>6</v>
      </c>
      <c r="I34" s="38">
        <f t="shared" si="0"/>
        <v>47816.666666666664</v>
      </c>
    </row>
    <row r="35" spans="1:9" s="23" customFormat="1" ht="18.75" x14ac:dyDescent="0.3">
      <c r="A35" s="36">
        <v>26</v>
      </c>
      <c r="B35" s="37">
        <v>304</v>
      </c>
      <c r="C35" s="37">
        <f>'[1]Bảng số điện Tâng 3 tháng 09'!C13</f>
        <v>181</v>
      </c>
      <c r="D35" s="37">
        <v>337</v>
      </c>
      <c r="E35" s="36">
        <f t="shared" si="3"/>
        <v>156</v>
      </c>
      <c r="F35" s="40">
        <v>1900</v>
      </c>
      <c r="G35" s="39">
        <f t="shared" si="4"/>
        <v>296400</v>
      </c>
      <c r="H35" s="37">
        <v>6</v>
      </c>
      <c r="I35" s="38">
        <f t="shared" si="0"/>
        <v>49400</v>
      </c>
    </row>
    <row r="36" spans="1:9" s="23" customFormat="1" ht="18.75" x14ac:dyDescent="0.3">
      <c r="A36" s="36">
        <v>27</v>
      </c>
      <c r="B36" s="36">
        <v>305</v>
      </c>
      <c r="C36" s="37">
        <f>'[1]Bảng số điện Tâng 3 tháng 09'!C14</f>
        <v>120</v>
      </c>
      <c r="D36" s="36">
        <v>266</v>
      </c>
      <c r="E36" s="36">
        <f t="shared" si="3"/>
        <v>146</v>
      </c>
      <c r="F36" s="38">
        <v>1900</v>
      </c>
      <c r="G36" s="39">
        <f t="shared" si="4"/>
        <v>277400</v>
      </c>
      <c r="H36" s="36">
        <v>5</v>
      </c>
      <c r="I36" s="38">
        <f t="shared" si="0"/>
        <v>55480</v>
      </c>
    </row>
    <row r="37" spans="1:9" s="23" customFormat="1" ht="18.75" x14ac:dyDescent="0.3">
      <c r="A37" s="36">
        <v>28</v>
      </c>
      <c r="B37" s="36">
        <v>306</v>
      </c>
      <c r="C37" s="37">
        <f>'[1]Bảng số điện Tâng 3 tháng 09'!C15</f>
        <v>201</v>
      </c>
      <c r="D37" s="36">
        <v>357</v>
      </c>
      <c r="E37" s="36">
        <f t="shared" si="3"/>
        <v>156</v>
      </c>
      <c r="F37" s="38">
        <v>1900</v>
      </c>
      <c r="G37" s="39">
        <f t="shared" si="4"/>
        <v>296400</v>
      </c>
      <c r="H37" s="36">
        <v>6</v>
      </c>
      <c r="I37" s="38">
        <f t="shared" si="0"/>
        <v>49400</v>
      </c>
    </row>
    <row r="38" spans="1:9" s="23" customFormat="1" ht="18.75" x14ac:dyDescent="0.3">
      <c r="A38" s="36">
        <v>29</v>
      </c>
      <c r="B38" s="36">
        <v>307</v>
      </c>
      <c r="C38" s="37">
        <f>'[1]Bảng số điện Tâng 3 tháng 09'!C16</f>
        <v>233</v>
      </c>
      <c r="D38" s="36">
        <v>356</v>
      </c>
      <c r="E38" s="36">
        <f t="shared" si="3"/>
        <v>123</v>
      </c>
      <c r="F38" s="38">
        <v>1900</v>
      </c>
      <c r="G38" s="39">
        <f t="shared" si="4"/>
        <v>233700</v>
      </c>
      <c r="H38" s="36">
        <v>6</v>
      </c>
      <c r="I38" s="38">
        <f t="shared" si="0"/>
        <v>38950</v>
      </c>
    </row>
    <row r="39" spans="1:9" s="23" customFormat="1" ht="18.75" x14ac:dyDescent="0.3">
      <c r="A39" s="36">
        <v>30</v>
      </c>
      <c r="B39" s="36">
        <v>308</v>
      </c>
      <c r="C39" s="37">
        <f>'[1]Bảng số điện Tâng 3 tháng 09'!C17</f>
        <v>198</v>
      </c>
      <c r="D39" s="36">
        <v>325</v>
      </c>
      <c r="E39" s="36">
        <f t="shared" si="3"/>
        <v>127</v>
      </c>
      <c r="F39" s="38">
        <v>1900</v>
      </c>
      <c r="G39" s="39">
        <f t="shared" si="4"/>
        <v>241300</v>
      </c>
      <c r="H39" s="36">
        <v>6</v>
      </c>
      <c r="I39" s="38">
        <f t="shared" si="0"/>
        <v>40216.666666666664</v>
      </c>
    </row>
    <row r="40" spans="1:9" s="23" customFormat="1" ht="18.75" x14ac:dyDescent="0.3">
      <c r="A40" s="36">
        <v>31</v>
      </c>
      <c r="B40" s="37">
        <v>309</v>
      </c>
      <c r="C40" s="37">
        <f>'[1]Bảng số điện Tâng 3 tháng 09'!C18</f>
        <v>71</v>
      </c>
      <c r="D40" s="37">
        <v>264</v>
      </c>
      <c r="E40" s="36">
        <f t="shared" si="3"/>
        <v>193</v>
      </c>
      <c r="F40" s="40">
        <v>1900</v>
      </c>
      <c r="G40" s="41">
        <f t="shared" si="4"/>
        <v>366700</v>
      </c>
      <c r="H40" s="37">
        <v>6</v>
      </c>
      <c r="I40" s="40">
        <f t="shared" si="0"/>
        <v>61116.666666666664</v>
      </c>
    </row>
    <row r="41" spans="1:9" s="23" customFormat="1" ht="18.75" x14ac:dyDescent="0.3">
      <c r="A41" s="36">
        <v>32</v>
      </c>
      <c r="B41" s="37">
        <v>310</v>
      </c>
      <c r="C41" s="37">
        <f>'[1]Bảng số điện Tâng 3 tháng 09'!C19</f>
        <v>179</v>
      </c>
      <c r="D41" s="37">
        <v>339</v>
      </c>
      <c r="E41" s="36">
        <f t="shared" si="3"/>
        <v>160</v>
      </c>
      <c r="F41" s="40">
        <v>1900</v>
      </c>
      <c r="G41" s="39">
        <f t="shared" si="4"/>
        <v>304000</v>
      </c>
      <c r="H41" s="37">
        <v>6</v>
      </c>
      <c r="I41" s="38">
        <f t="shared" si="0"/>
        <v>50666.666666666664</v>
      </c>
    </row>
    <row r="42" spans="1:9" s="23" customFormat="1" ht="18.75" x14ac:dyDescent="0.3">
      <c r="A42" s="36">
        <v>33</v>
      </c>
      <c r="B42" s="37">
        <v>311</v>
      </c>
      <c r="C42" s="37">
        <f>'[1]Bảng số điện Tâng 3 tháng 09'!C20</f>
        <v>317</v>
      </c>
      <c r="D42" s="37">
        <v>463</v>
      </c>
      <c r="E42" s="36">
        <f t="shared" si="3"/>
        <v>146</v>
      </c>
      <c r="F42" s="40">
        <v>1900</v>
      </c>
      <c r="G42" s="39">
        <f t="shared" si="4"/>
        <v>277400</v>
      </c>
      <c r="H42" s="37">
        <v>6</v>
      </c>
      <c r="I42" s="38">
        <f t="shared" si="0"/>
        <v>46233.333333333336</v>
      </c>
    </row>
    <row r="43" spans="1:9" s="23" customFormat="1" ht="18.75" x14ac:dyDescent="0.3">
      <c r="A43" s="36">
        <v>34</v>
      </c>
      <c r="B43" s="37">
        <v>312</v>
      </c>
      <c r="C43" s="37">
        <f>'[1]Bảng số điện Tâng 3 tháng 09'!C21</f>
        <v>422</v>
      </c>
      <c r="D43" s="37">
        <v>628</v>
      </c>
      <c r="E43" s="36">
        <f t="shared" si="3"/>
        <v>206</v>
      </c>
      <c r="F43" s="40">
        <v>1900</v>
      </c>
      <c r="G43" s="39">
        <f t="shared" si="4"/>
        <v>391400</v>
      </c>
      <c r="H43" s="37">
        <v>6</v>
      </c>
      <c r="I43" s="38">
        <f t="shared" si="0"/>
        <v>65233.333333333336</v>
      </c>
    </row>
    <row r="44" spans="1:9" s="23" customFormat="1" ht="18.75" x14ac:dyDescent="0.3">
      <c r="A44" s="36">
        <v>35</v>
      </c>
      <c r="B44" s="37">
        <v>313</v>
      </c>
      <c r="C44" s="37">
        <f>'[1]Bảng số điện Tâng 3 tháng 09'!C22</f>
        <v>312</v>
      </c>
      <c r="D44" s="37">
        <v>589</v>
      </c>
      <c r="E44" s="36">
        <f t="shared" si="3"/>
        <v>277</v>
      </c>
      <c r="F44" s="40">
        <v>1900</v>
      </c>
      <c r="G44" s="39">
        <f t="shared" si="4"/>
        <v>526300</v>
      </c>
      <c r="H44" s="37">
        <v>10</v>
      </c>
      <c r="I44" s="38">
        <f t="shared" si="0"/>
        <v>52630</v>
      </c>
    </row>
    <row r="45" spans="1:9" s="23" customFormat="1" ht="18.75" x14ac:dyDescent="0.3">
      <c r="A45" s="36">
        <v>36</v>
      </c>
      <c r="B45" s="37">
        <v>315</v>
      </c>
      <c r="C45" s="37">
        <f>'[1]Bảng số điện Tâng 3 tháng 09'!C23</f>
        <v>466</v>
      </c>
      <c r="D45" s="37">
        <v>774</v>
      </c>
      <c r="E45" s="36">
        <f t="shared" si="3"/>
        <v>308</v>
      </c>
      <c r="F45" s="40">
        <v>1900</v>
      </c>
      <c r="G45" s="39">
        <f t="shared" si="4"/>
        <v>585200</v>
      </c>
      <c r="H45" s="37">
        <v>12</v>
      </c>
      <c r="I45" s="38">
        <f t="shared" si="0"/>
        <v>48766.666666666664</v>
      </c>
    </row>
    <row r="46" spans="1:9" s="23" customFormat="1" ht="18.75" x14ac:dyDescent="0.3">
      <c r="A46" s="36">
        <v>37</v>
      </c>
      <c r="B46" s="37">
        <v>316</v>
      </c>
      <c r="C46" s="37">
        <f>'[1]Bảng số điện Tâng 3 tháng 09'!C24</f>
        <v>309</v>
      </c>
      <c r="D46" s="37">
        <v>433</v>
      </c>
      <c r="E46" s="36">
        <f t="shared" si="3"/>
        <v>124</v>
      </c>
      <c r="F46" s="40">
        <v>1900</v>
      </c>
      <c r="G46" s="39">
        <f t="shared" si="4"/>
        <v>235600</v>
      </c>
      <c r="H46" s="37">
        <v>6</v>
      </c>
      <c r="I46" s="38">
        <f t="shared" si="0"/>
        <v>39266.666666666664</v>
      </c>
    </row>
    <row r="47" spans="1:9" s="23" customFormat="1" ht="18.75" x14ac:dyDescent="0.3">
      <c r="A47" s="36">
        <v>38</v>
      </c>
      <c r="B47" s="37">
        <v>317</v>
      </c>
      <c r="C47" s="37">
        <f>'[1]Bảng số điện Tâng 3 tháng 09'!C25</f>
        <v>444</v>
      </c>
      <c r="D47" s="37">
        <v>586</v>
      </c>
      <c r="E47" s="36">
        <f t="shared" si="3"/>
        <v>142</v>
      </c>
      <c r="F47" s="40">
        <v>1900</v>
      </c>
      <c r="G47" s="39">
        <f t="shared" si="4"/>
        <v>269800</v>
      </c>
      <c r="H47" s="37">
        <v>6</v>
      </c>
      <c r="I47" s="38">
        <f t="shared" si="0"/>
        <v>44966.666666666664</v>
      </c>
    </row>
    <row r="48" spans="1:9" s="23" customFormat="1" ht="18.75" x14ac:dyDescent="0.3">
      <c r="A48" s="36">
        <v>39</v>
      </c>
      <c r="B48" s="37">
        <v>318</v>
      </c>
      <c r="C48" s="37">
        <f>'[1]Bảng số điện Tâng 3 tháng 09'!C26</f>
        <v>375</v>
      </c>
      <c r="D48" s="37">
        <v>567</v>
      </c>
      <c r="E48" s="36">
        <f t="shared" si="3"/>
        <v>192</v>
      </c>
      <c r="F48" s="40">
        <v>1900</v>
      </c>
      <c r="G48" s="39">
        <f t="shared" si="4"/>
        <v>364800</v>
      </c>
      <c r="H48" s="37">
        <v>6</v>
      </c>
      <c r="I48" s="38">
        <f t="shared" si="0"/>
        <v>60800</v>
      </c>
    </row>
    <row r="49" spans="1:9" s="23" customFormat="1" ht="18.75" x14ac:dyDescent="0.3">
      <c r="A49" s="36">
        <v>40</v>
      </c>
      <c r="B49" s="37">
        <v>319</v>
      </c>
      <c r="C49" s="37">
        <f>'[1]Bảng số điện Tâng 3 tháng 09'!C27</f>
        <v>111</v>
      </c>
      <c r="D49" s="37">
        <v>256</v>
      </c>
      <c r="E49" s="36">
        <f t="shared" si="3"/>
        <v>145</v>
      </c>
      <c r="F49" s="40">
        <v>1900</v>
      </c>
      <c r="G49" s="39">
        <f t="shared" si="4"/>
        <v>275500</v>
      </c>
      <c r="H49" s="37">
        <v>6</v>
      </c>
      <c r="I49" s="38">
        <f t="shared" si="0"/>
        <v>45916.666666666664</v>
      </c>
    </row>
    <row r="50" spans="1:9" s="23" customFormat="1" ht="18.75" x14ac:dyDescent="0.3">
      <c r="A50" s="36">
        <v>41</v>
      </c>
      <c r="B50" s="37">
        <v>320</v>
      </c>
      <c r="C50" s="37">
        <f>'[1]Bảng số điện Tâng 3 tháng 09'!C28</f>
        <v>142</v>
      </c>
      <c r="D50" s="37">
        <v>422</v>
      </c>
      <c r="E50" s="36">
        <f t="shared" si="3"/>
        <v>280</v>
      </c>
      <c r="F50" s="40">
        <v>1900</v>
      </c>
      <c r="G50" s="39">
        <f t="shared" si="4"/>
        <v>532000</v>
      </c>
      <c r="H50" s="37">
        <v>6</v>
      </c>
      <c r="I50" s="38">
        <f t="shared" si="0"/>
        <v>88666.666666666672</v>
      </c>
    </row>
    <row r="51" spans="1:9" s="23" customFormat="1" ht="18.75" x14ac:dyDescent="0.3">
      <c r="A51" s="36">
        <v>42</v>
      </c>
      <c r="B51" s="37">
        <v>321</v>
      </c>
      <c r="C51" s="37">
        <f>'[1]Bảng số điện Tâng 3 tháng 09'!C29</f>
        <v>276</v>
      </c>
      <c r="D51" s="37">
        <v>550</v>
      </c>
      <c r="E51" s="36">
        <f t="shared" si="3"/>
        <v>274</v>
      </c>
      <c r="F51" s="40">
        <v>1900</v>
      </c>
      <c r="G51" s="39">
        <f t="shared" si="4"/>
        <v>520600</v>
      </c>
      <c r="H51" s="37">
        <v>6</v>
      </c>
      <c r="I51" s="38">
        <f t="shared" si="0"/>
        <v>86766.666666666672</v>
      </c>
    </row>
    <row r="52" spans="1:9" s="23" customFormat="1" ht="18.75" x14ac:dyDescent="0.3">
      <c r="A52" s="36">
        <v>43</v>
      </c>
      <c r="B52" s="37">
        <v>322</v>
      </c>
      <c r="C52" s="37">
        <f>'[1]Bảng số điện Tâng 3 tháng 09'!C30</f>
        <v>275</v>
      </c>
      <c r="D52" s="37">
        <v>521</v>
      </c>
      <c r="E52" s="36">
        <f t="shared" si="3"/>
        <v>246</v>
      </c>
      <c r="F52" s="40">
        <v>1900</v>
      </c>
      <c r="G52" s="39">
        <f t="shared" si="4"/>
        <v>467400</v>
      </c>
      <c r="H52" s="37">
        <v>6</v>
      </c>
      <c r="I52" s="38">
        <f t="shared" si="0"/>
        <v>77900</v>
      </c>
    </row>
    <row r="53" spans="1:9" s="23" customFormat="1" ht="18.75" x14ac:dyDescent="0.3">
      <c r="A53" s="36">
        <v>44</v>
      </c>
      <c r="B53" s="36">
        <v>323</v>
      </c>
      <c r="C53" s="37">
        <f>'[1]Bảng số điện Tâng 3 tháng 09'!C31</f>
        <v>164</v>
      </c>
      <c r="D53" s="36">
        <v>307</v>
      </c>
      <c r="E53" s="36">
        <f t="shared" si="3"/>
        <v>143</v>
      </c>
      <c r="F53" s="38">
        <v>1900</v>
      </c>
      <c r="G53" s="39">
        <f t="shared" si="4"/>
        <v>271700</v>
      </c>
      <c r="H53" s="36">
        <v>6</v>
      </c>
      <c r="I53" s="38">
        <f t="shared" si="0"/>
        <v>45283.333333333336</v>
      </c>
    </row>
    <row r="54" spans="1:9" s="23" customFormat="1" ht="18.75" x14ac:dyDescent="0.3">
      <c r="A54" s="36">
        <v>45</v>
      </c>
      <c r="B54" s="37">
        <v>324</v>
      </c>
      <c r="C54" s="37">
        <f>'[1]Bảng số điện Tâng 3 tháng 09'!C32</f>
        <v>238</v>
      </c>
      <c r="D54" s="37">
        <v>401</v>
      </c>
      <c r="E54" s="36">
        <f t="shared" si="3"/>
        <v>163</v>
      </c>
      <c r="F54" s="40">
        <v>1900</v>
      </c>
      <c r="G54" s="39">
        <f t="shared" si="4"/>
        <v>309700</v>
      </c>
      <c r="H54" s="37">
        <v>6</v>
      </c>
      <c r="I54" s="38">
        <f t="shared" si="0"/>
        <v>51616.666666666664</v>
      </c>
    </row>
    <row r="55" spans="1:9" s="23" customFormat="1" ht="18.75" x14ac:dyDescent="0.3">
      <c r="A55" s="36">
        <v>46</v>
      </c>
      <c r="B55" s="36">
        <v>325</v>
      </c>
      <c r="C55" s="37">
        <f>'[1]Bảng số điện Tâng 3 tháng 09'!C33</f>
        <v>186</v>
      </c>
      <c r="D55" s="36">
        <v>403</v>
      </c>
      <c r="E55" s="36">
        <f t="shared" si="3"/>
        <v>217</v>
      </c>
      <c r="F55" s="38">
        <v>1900</v>
      </c>
      <c r="G55" s="39">
        <f t="shared" si="4"/>
        <v>412300</v>
      </c>
      <c r="H55" s="36">
        <v>5</v>
      </c>
      <c r="I55" s="38">
        <f t="shared" si="0"/>
        <v>82460</v>
      </c>
    </row>
    <row r="56" spans="1:9" s="23" customFormat="1" ht="18.75" x14ac:dyDescent="0.3">
      <c r="A56" s="36">
        <v>47</v>
      </c>
      <c r="B56" s="36">
        <v>326</v>
      </c>
      <c r="C56" s="37">
        <f>'[1]Bảng số điện Tâng 3 tháng 09'!C34</f>
        <v>320</v>
      </c>
      <c r="D56" s="36">
        <v>520</v>
      </c>
      <c r="E56" s="36">
        <f t="shared" si="3"/>
        <v>200</v>
      </c>
      <c r="F56" s="38">
        <v>1900</v>
      </c>
      <c r="G56" s="39">
        <f t="shared" si="4"/>
        <v>380000</v>
      </c>
      <c r="H56" s="36">
        <v>6</v>
      </c>
      <c r="I56" s="38">
        <f t="shared" si="0"/>
        <v>63333.333333333336</v>
      </c>
    </row>
    <row r="57" spans="1:9" s="23" customFormat="1" ht="18.75" x14ac:dyDescent="0.3">
      <c r="A57" s="36">
        <v>48</v>
      </c>
      <c r="B57" s="36">
        <v>327</v>
      </c>
      <c r="C57" s="37">
        <f>'[1]Bảng số điện Tâng 3 tháng 09'!C35</f>
        <v>308</v>
      </c>
      <c r="D57" s="36">
        <v>456</v>
      </c>
      <c r="E57" s="36">
        <f t="shared" si="3"/>
        <v>148</v>
      </c>
      <c r="F57" s="38">
        <v>1900</v>
      </c>
      <c r="G57" s="39">
        <f t="shared" si="4"/>
        <v>281200</v>
      </c>
      <c r="H57" s="36">
        <v>6</v>
      </c>
      <c r="I57" s="38">
        <f t="shared" si="0"/>
        <v>46866.666666666664</v>
      </c>
    </row>
    <row r="58" spans="1:9" s="23" customFormat="1" ht="18.75" x14ac:dyDescent="0.3">
      <c r="A58" s="36">
        <v>49</v>
      </c>
      <c r="B58" s="36">
        <v>329</v>
      </c>
      <c r="C58" s="37">
        <f>'[1]Bảng số điện Tâng 3 tháng 09'!C36</f>
        <v>350</v>
      </c>
      <c r="D58" s="36">
        <v>487</v>
      </c>
      <c r="E58" s="36">
        <f t="shared" si="3"/>
        <v>137</v>
      </c>
      <c r="F58" s="38">
        <v>1900</v>
      </c>
      <c r="G58" s="39">
        <f t="shared" si="4"/>
        <v>260300</v>
      </c>
      <c r="H58" s="36">
        <v>3</v>
      </c>
      <c r="I58" s="38">
        <f t="shared" si="0"/>
        <v>86766.666666666672</v>
      </c>
    </row>
    <row r="59" spans="1:9" s="42" customFormat="1" ht="18.75" x14ac:dyDescent="0.3">
      <c r="A59" s="37">
        <v>50</v>
      </c>
      <c r="B59" s="37">
        <v>401</v>
      </c>
      <c r="C59" s="37">
        <f>'[1]Bảng số điện Tầng 4 tháng 09'!C10</f>
        <v>0</v>
      </c>
      <c r="D59" s="37">
        <v>138</v>
      </c>
      <c r="E59" s="37">
        <f>D59-C59</f>
        <v>138</v>
      </c>
      <c r="F59" s="40">
        <v>1900</v>
      </c>
      <c r="G59" s="41">
        <f>E59*F59</f>
        <v>262200</v>
      </c>
      <c r="H59" s="37">
        <v>7</v>
      </c>
      <c r="I59" s="40">
        <f>G59/H59</f>
        <v>37457.142857142855</v>
      </c>
    </row>
    <row r="60" spans="1:9" s="23" customFormat="1" ht="18.75" x14ac:dyDescent="0.3">
      <c r="A60" s="36">
        <v>51</v>
      </c>
      <c r="B60" s="36">
        <v>402</v>
      </c>
      <c r="C60" s="37">
        <f>'[1]Bảng số điện Tầng 4 tháng 09'!C11</f>
        <v>282</v>
      </c>
      <c r="D60" s="36">
        <v>534</v>
      </c>
      <c r="E60" s="36">
        <f>D60-C60</f>
        <v>252</v>
      </c>
      <c r="F60" s="38">
        <v>1900</v>
      </c>
      <c r="G60" s="39">
        <f>E60*F60</f>
        <v>478800</v>
      </c>
      <c r="H60" s="36">
        <v>6</v>
      </c>
      <c r="I60" s="38">
        <f>G60/H60</f>
        <v>79800</v>
      </c>
    </row>
    <row r="61" spans="1:9" s="23" customFormat="1" ht="18.75" x14ac:dyDescent="0.3">
      <c r="A61" s="36">
        <v>52</v>
      </c>
      <c r="B61" s="36">
        <v>403</v>
      </c>
      <c r="C61" s="37">
        <f>'[1]Bảng số điện Tầng 4 tháng 09'!C12</f>
        <v>135</v>
      </c>
      <c r="D61" s="36">
        <v>256</v>
      </c>
      <c r="E61" s="36">
        <f t="shared" ref="E61:E84" si="5">D61-C61</f>
        <v>121</v>
      </c>
      <c r="F61" s="38">
        <v>1900</v>
      </c>
      <c r="G61" s="39">
        <f t="shared" ref="G61:G84" si="6">E61*F61</f>
        <v>229900</v>
      </c>
      <c r="H61" s="36">
        <v>6</v>
      </c>
      <c r="I61" s="38">
        <f t="shared" ref="I61:I84" si="7">G61/H61</f>
        <v>38316.666666666664</v>
      </c>
    </row>
    <row r="62" spans="1:9" s="23" customFormat="1" ht="18.75" x14ac:dyDescent="0.3">
      <c r="A62" s="36">
        <v>53</v>
      </c>
      <c r="B62" s="36">
        <v>404</v>
      </c>
      <c r="C62" s="37">
        <f>'[1]Bảng số điện Tầng 4 tháng 09'!C13</f>
        <v>159</v>
      </c>
      <c r="D62" s="36">
        <v>342</v>
      </c>
      <c r="E62" s="36">
        <f t="shared" si="5"/>
        <v>183</v>
      </c>
      <c r="F62" s="38">
        <v>1900</v>
      </c>
      <c r="G62" s="39">
        <f t="shared" si="6"/>
        <v>347700</v>
      </c>
      <c r="H62" s="36">
        <v>6</v>
      </c>
      <c r="I62" s="38">
        <f t="shared" si="7"/>
        <v>57950</v>
      </c>
    </row>
    <row r="63" spans="1:9" s="23" customFormat="1" ht="18.75" x14ac:dyDescent="0.3">
      <c r="A63" s="36">
        <v>54</v>
      </c>
      <c r="B63" s="36">
        <v>405</v>
      </c>
      <c r="C63" s="37">
        <f>'[1]Bảng số điện Tầng 4 tháng 09'!C14</f>
        <v>388</v>
      </c>
      <c r="D63" s="36">
        <v>504</v>
      </c>
      <c r="E63" s="36">
        <f t="shared" si="5"/>
        <v>116</v>
      </c>
      <c r="F63" s="38">
        <v>1900</v>
      </c>
      <c r="G63" s="39">
        <f t="shared" si="6"/>
        <v>220400</v>
      </c>
      <c r="H63" s="36">
        <v>6</v>
      </c>
      <c r="I63" s="38">
        <f t="shared" si="7"/>
        <v>36733.333333333336</v>
      </c>
    </row>
    <row r="64" spans="1:9" s="23" customFormat="1" ht="18.75" x14ac:dyDescent="0.3">
      <c r="A64" s="36">
        <v>55</v>
      </c>
      <c r="B64" s="36">
        <v>406</v>
      </c>
      <c r="C64" s="37">
        <f>'[1]Bảng số điện Tầng 4 tháng 09'!C15</f>
        <v>257</v>
      </c>
      <c r="D64" s="36">
        <v>483</v>
      </c>
      <c r="E64" s="36">
        <f t="shared" si="5"/>
        <v>226</v>
      </c>
      <c r="F64" s="38">
        <v>1900</v>
      </c>
      <c r="G64" s="39">
        <f t="shared" si="6"/>
        <v>429400</v>
      </c>
      <c r="H64" s="36">
        <v>6</v>
      </c>
      <c r="I64" s="38">
        <f t="shared" si="7"/>
        <v>71566.666666666672</v>
      </c>
    </row>
    <row r="65" spans="1:9" s="23" customFormat="1" ht="18.75" x14ac:dyDescent="0.3">
      <c r="A65" s="36">
        <v>56</v>
      </c>
      <c r="B65" s="36">
        <v>407</v>
      </c>
      <c r="C65" s="37">
        <f>'[1]Bảng số điện Tầng 4 tháng 09'!C16</f>
        <v>451</v>
      </c>
      <c r="D65" s="36">
        <v>740</v>
      </c>
      <c r="E65" s="36">
        <f t="shared" si="5"/>
        <v>289</v>
      </c>
      <c r="F65" s="38">
        <v>1900</v>
      </c>
      <c r="G65" s="39">
        <f t="shared" si="6"/>
        <v>549100</v>
      </c>
      <c r="H65" s="36">
        <v>6</v>
      </c>
      <c r="I65" s="38">
        <f t="shared" si="7"/>
        <v>91516.666666666672</v>
      </c>
    </row>
    <row r="66" spans="1:9" s="23" customFormat="1" ht="18.75" x14ac:dyDescent="0.3">
      <c r="A66" s="36">
        <v>57</v>
      </c>
      <c r="B66" s="36">
        <v>408</v>
      </c>
      <c r="C66" s="37">
        <f>'[1]Bảng số điện Tầng 4 tháng 09'!C17</f>
        <v>207</v>
      </c>
      <c r="D66" s="36">
        <v>324</v>
      </c>
      <c r="E66" s="36">
        <f t="shared" si="5"/>
        <v>117</v>
      </c>
      <c r="F66" s="38">
        <v>1900</v>
      </c>
      <c r="G66" s="39">
        <f t="shared" si="6"/>
        <v>222300</v>
      </c>
      <c r="H66" s="36">
        <v>6</v>
      </c>
      <c r="I66" s="38">
        <f t="shared" si="7"/>
        <v>37050</v>
      </c>
    </row>
    <row r="67" spans="1:9" s="23" customFormat="1" ht="18.75" x14ac:dyDescent="0.3">
      <c r="A67" s="36">
        <v>58</v>
      </c>
      <c r="B67" s="36">
        <v>409</v>
      </c>
      <c r="C67" s="37">
        <f>'[1]Bảng số điện Tầng 4 tháng 09'!C18</f>
        <v>352</v>
      </c>
      <c r="D67" s="36">
        <v>584</v>
      </c>
      <c r="E67" s="36">
        <f t="shared" si="5"/>
        <v>232</v>
      </c>
      <c r="F67" s="38">
        <v>1900</v>
      </c>
      <c r="G67" s="39">
        <f t="shared" si="6"/>
        <v>440800</v>
      </c>
      <c r="H67" s="36">
        <v>6</v>
      </c>
      <c r="I67" s="38">
        <f t="shared" si="7"/>
        <v>73466.666666666672</v>
      </c>
    </row>
    <row r="68" spans="1:9" s="23" customFormat="1" ht="18.75" x14ac:dyDescent="0.3">
      <c r="A68" s="36">
        <v>59</v>
      </c>
      <c r="B68" s="36">
        <v>410</v>
      </c>
      <c r="C68" s="37">
        <f>'[1]Bảng số điện Tầng 4 tháng 09'!C19</f>
        <v>303</v>
      </c>
      <c r="D68" s="36">
        <v>447</v>
      </c>
      <c r="E68" s="36">
        <f t="shared" si="5"/>
        <v>144</v>
      </c>
      <c r="F68" s="38">
        <v>1900</v>
      </c>
      <c r="G68" s="39">
        <f t="shared" si="6"/>
        <v>273600</v>
      </c>
      <c r="H68" s="36">
        <v>6</v>
      </c>
      <c r="I68" s="38">
        <f t="shared" si="7"/>
        <v>45600</v>
      </c>
    </row>
    <row r="69" spans="1:9" s="23" customFormat="1" ht="18.75" x14ac:dyDescent="0.3">
      <c r="A69" s="36">
        <v>60</v>
      </c>
      <c r="B69" s="36">
        <v>411</v>
      </c>
      <c r="C69" s="37">
        <f>'[1]Bảng số điện Tầng 4 tháng 09'!C20</f>
        <v>255</v>
      </c>
      <c r="D69" s="36">
        <v>457</v>
      </c>
      <c r="E69" s="36">
        <f t="shared" si="5"/>
        <v>202</v>
      </c>
      <c r="F69" s="38">
        <v>1900</v>
      </c>
      <c r="G69" s="39">
        <f t="shared" si="6"/>
        <v>383800</v>
      </c>
      <c r="H69" s="36">
        <v>6</v>
      </c>
      <c r="I69" s="38">
        <f t="shared" si="7"/>
        <v>63966.666666666664</v>
      </c>
    </row>
    <row r="70" spans="1:9" s="23" customFormat="1" ht="18.75" x14ac:dyDescent="0.3">
      <c r="A70" s="36">
        <v>61</v>
      </c>
      <c r="B70" s="36">
        <v>412</v>
      </c>
      <c r="C70" s="37">
        <f>'[1]Bảng số điện Tầng 4 tháng 09'!C21</f>
        <v>341</v>
      </c>
      <c r="D70" s="36">
        <v>541</v>
      </c>
      <c r="E70" s="36">
        <f t="shared" si="5"/>
        <v>200</v>
      </c>
      <c r="F70" s="38">
        <v>1900</v>
      </c>
      <c r="G70" s="39">
        <f t="shared" si="6"/>
        <v>380000</v>
      </c>
      <c r="H70" s="36">
        <v>6</v>
      </c>
      <c r="I70" s="38">
        <f t="shared" si="7"/>
        <v>63333.333333333336</v>
      </c>
    </row>
    <row r="71" spans="1:9" s="23" customFormat="1" ht="18.75" x14ac:dyDescent="0.3">
      <c r="A71" s="36">
        <v>62</v>
      </c>
      <c r="B71" s="36">
        <v>413</v>
      </c>
      <c r="C71" s="37">
        <f>'[1]Bảng số điện Tầng 4 tháng 09'!C22</f>
        <v>0</v>
      </c>
      <c r="D71" s="36">
        <v>287</v>
      </c>
      <c r="E71" s="36">
        <f t="shared" si="5"/>
        <v>287</v>
      </c>
      <c r="F71" s="38">
        <v>1900</v>
      </c>
      <c r="G71" s="39">
        <f t="shared" si="6"/>
        <v>545300</v>
      </c>
      <c r="H71" s="36">
        <v>10</v>
      </c>
      <c r="I71" s="38">
        <f t="shared" si="7"/>
        <v>54530</v>
      </c>
    </row>
    <row r="72" spans="1:9" s="23" customFormat="1" ht="18.75" x14ac:dyDescent="0.3">
      <c r="A72" s="36">
        <v>63</v>
      </c>
      <c r="B72" s="36">
        <v>415</v>
      </c>
      <c r="C72" s="37">
        <f>'[1]Bảng số điện Tầng 4 tháng 09'!C23</f>
        <v>0</v>
      </c>
      <c r="D72" s="36">
        <v>248</v>
      </c>
      <c r="E72" s="36">
        <f t="shared" si="5"/>
        <v>248</v>
      </c>
      <c r="F72" s="38">
        <v>1900</v>
      </c>
      <c r="G72" s="39">
        <f t="shared" si="6"/>
        <v>471200</v>
      </c>
      <c r="H72" s="36">
        <v>9</v>
      </c>
      <c r="I72" s="38">
        <f t="shared" si="7"/>
        <v>52355.555555555555</v>
      </c>
    </row>
    <row r="73" spans="1:9" s="23" customFormat="1" ht="18.75" x14ac:dyDescent="0.3">
      <c r="A73" s="36">
        <v>64</v>
      </c>
      <c r="B73" s="36">
        <v>416</v>
      </c>
      <c r="C73" s="37">
        <f>'[1]Bảng số điện Tầng 4 tháng 09'!C24</f>
        <v>258</v>
      </c>
      <c r="D73" s="36">
        <v>453</v>
      </c>
      <c r="E73" s="36">
        <f t="shared" si="5"/>
        <v>195</v>
      </c>
      <c r="F73" s="38">
        <v>1900</v>
      </c>
      <c r="G73" s="39">
        <f t="shared" si="6"/>
        <v>370500</v>
      </c>
      <c r="H73" s="36">
        <v>6</v>
      </c>
      <c r="I73" s="38">
        <f t="shared" si="7"/>
        <v>61750</v>
      </c>
    </row>
    <row r="74" spans="1:9" s="23" customFormat="1" ht="18.75" x14ac:dyDescent="0.3">
      <c r="A74" s="36">
        <v>65</v>
      </c>
      <c r="B74" s="36">
        <v>417</v>
      </c>
      <c r="C74" s="37">
        <f>'[1]Bảng số điện Tầng 4 tháng 09'!C25</f>
        <v>176</v>
      </c>
      <c r="D74" s="36">
        <v>286</v>
      </c>
      <c r="E74" s="36">
        <f t="shared" si="5"/>
        <v>110</v>
      </c>
      <c r="F74" s="38">
        <v>1900</v>
      </c>
      <c r="G74" s="39">
        <f t="shared" si="6"/>
        <v>209000</v>
      </c>
      <c r="H74" s="36">
        <v>5</v>
      </c>
      <c r="I74" s="38">
        <f t="shared" si="7"/>
        <v>41800</v>
      </c>
    </row>
    <row r="75" spans="1:9" s="23" customFormat="1" ht="18.75" x14ac:dyDescent="0.3">
      <c r="A75" s="36">
        <v>66</v>
      </c>
      <c r="B75" s="36">
        <v>418</v>
      </c>
      <c r="C75" s="37">
        <f>'[1]Bảng số điện Tầng 4 tháng 09'!C26</f>
        <v>147</v>
      </c>
      <c r="D75" s="36">
        <v>333</v>
      </c>
      <c r="E75" s="36">
        <f t="shared" si="5"/>
        <v>186</v>
      </c>
      <c r="F75" s="38">
        <v>1900</v>
      </c>
      <c r="G75" s="39">
        <f t="shared" si="6"/>
        <v>353400</v>
      </c>
      <c r="H75" s="36">
        <v>6</v>
      </c>
      <c r="I75" s="38">
        <f t="shared" si="7"/>
        <v>58900</v>
      </c>
    </row>
    <row r="76" spans="1:9" s="23" customFormat="1" ht="18.75" x14ac:dyDescent="0.3">
      <c r="A76" s="36">
        <v>67</v>
      </c>
      <c r="B76" s="36">
        <v>420</v>
      </c>
      <c r="C76" s="37">
        <f>'[1]Bảng số điện Tầng 4 tháng 09'!C27</f>
        <v>222</v>
      </c>
      <c r="D76" s="36">
        <v>396</v>
      </c>
      <c r="E76" s="36">
        <f t="shared" si="5"/>
        <v>174</v>
      </c>
      <c r="F76" s="38">
        <v>1900</v>
      </c>
      <c r="G76" s="39">
        <f t="shared" si="6"/>
        <v>330600</v>
      </c>
      <c r="H76" s="36">
        <v>6</v>
      </c>
      <c r="I76" s="38">
        <f t="shared" si="7"/>
        <v>55100</v>
      </c>
    </row>
    <row r="77" spans="1:9" s="23" customFormat="1" ht="18.75" x14ac:dyDescent="0.3">
      <c r="A77" s="36">
        <v>68</v>
      </c>
      <c r="B77" s="36">
        <v>421</v>
      </c>
      <c r="C77" s="37">
        <f>'[1]Bảng số điện Tầng 4 tháng 09'!C28</f>
        <v>306</v>
      </c>
      <c r="D77" s="36">
        <v>487</v>
      </c>
      <c r="E77" s="36">
        <f t="shared" si="5"/>
        <v>181</v>
      </c>
      <c r="F77" s="38">
        <v>1900</v>
      </c>
      <c r="G77" s="39">
        <f t="shared" si="6"/>
        <v>343900</v>
      </c>
      <c r="H77" s="36">
        <v>6</v>
      </c>
      <c r="I77" s="38">
        <f t="shared" si="7"/>
        <v>57316.666666666664</v>
      </c>
    </row>
    <row r="78" spans="1:9" s="23" customFormat="1" ht="18.75" x14ac:dyDescent="0.3">
      <c r="A78" s="36">
        <v>69</v>
      </c>
      <c r="B78" s="36">
        <v>422</v>
      </c>
      <c r="C78" s="37">
        <f>'[1]Bảng số điện Tầng 4 tháng 09'!C29</f>
        <v>166</v>
      </c>
      <c r="D78" s="36">
        <v>342</v>
      </c>
      <c r="E78" s="36">
        <f t="shared" si="5"/>
        <v>176</v>
      </c>
      <c r="F78" s="38">
        <v>1900</v>
      </c>
      <c r="G78" s="39">
        <f t="shared" si="6"/>
        <v>334400</v>
      </c>
      <c r="H78" s="36">
        <v>6</v>
      </c>
      <c r="I78" s="38">
        <f t="shared" si="7"/>
        <v>55733.333333333336</v>
      </c>
    </row>
    <row r="79" spans="1:9" s="23" customFormat="1" ht="18.75" x14ac:dyDescent="0.3">
      <c r="A79" s="36">
        <v>70</v>
      </c>
      <c r="B79" s="36">
        <v>423</v>
      </c>
      <c r="C79" s="37">
        <f>'[1]Bảng số điện Tầng 4 tháng 09'!C30</f>
        <v>137</v>
      </c>
      <c r="D79" s="36">
        <v>266</v>
      </c>
      <c r="E79" s="36">
        <f t="shared" si="5"/>
        <v>129</v>
      </c>
      <c r="F79" s="38">
        <v>1900</v>
      </c>
      <c r="G79" s="39">
        <f t="shared" si="6"/>
        <v>245100</v>
      </c>
      <c r="H79" s="36">
        <v>6</v>
      </c>
      <c r="I79" s="38">
        <f t="shared" si="7"/>
        <v>40850</v>
      </c>
    </row>
    <row r="80" spans="1:9" s="23" customFormat="1" ht="18.75" x14ac:dyDescent="0.3">
      <c r="A80" s="36">
        <v>71</v>
      </c>
      <c r="B80" s="36">
        <v>424</v>
      </c>
      <c r="C80" s="37">
        <f>'[1]Bảng số điện Tầng 4 tháng 09'!C31</f>
        <v>261</v>
      </c>
      <c r="D80" s="36">
        <v>437</v>
      </c>
      <c r="E80" s="36">
        <f t="shared" si="5"/>
        <v>176</v>
      </c>
      <c r="F80" s="38">
        <v>1900</v>
      </c>
      <c r="G80" s="39">
        <f t="shared" si="6"/>
        <v>334400</v>
      </c>
      <c r="H80" s="36">
        <v>6</v>
      </c>
      <c r="I80" s="38">
        <f t="shared" si="7"/>
        <v>55733.333333333336</v>
      </c>
    </row>
    <row r="81" spans="1:9" s="23" customFormat="1" ht="18.75" x14ac:dyDescent="0.3">
      <c r="A81" s="36">
        <v>72</v>
      </c>
      <c r="B81" s="36">
        <v>425</v>
      </c>
      <c r="C81" s="37">
        <f>'[1]Bảng số điện Tầng 4 tháng 09'!C32</f>
        <v>92</v>
      </c>
      <c r="D81" s="36">
        <v>487</v>
      </c>
      <c r="E81" s="36">
        <f t="shared" si="5"/>
        <v>395</v>
      </c>
      <c r="F81" s="38">
        <v>1900</v>
      </c>
      <c r="G81" s="39">
        <f t="shared" si="6"/>
        <v>750500</v>
      </c>
      <c r="H81" s="36">
        <v>4</v>
      </c>
      <c r="I81" s="38">
        <f t="shared" si="7"/>
        <v>187625</v>
      </c>
    </row>
    <row r="82" spans="1:9" s="23" customFormat="1" ht="18.75" x14ac:dyDescent="0.3">
      <c r="A82" s="36">
        <v>73</v>
      </c>
      <c r="B82" s="36">
        <v>426</v>
      </c>
      <c r="C82" s="37">
        <f>'[1]Bảng số điện Tầng 4 tháng 09'!C33</f>
        <v>95</v>
      </c>
      <c r="D82" s="36">
        <v>249</v>
      </c>
      <c r="E82" s="36">
        <f t="shared" si="5"/>
        <v>154</v>
      </c>
      <c r="F82" s="38">
        <v>1900</v>
      </c>
      <c r="G82" s="39">
        <f t="shared" si="6"/>
        <v>292600</v>
      </c>
      <c r="H82" s="36">
        <v>6</v>
      </c>
      <c r="I82" s="38">
        <f t="shared" si="7"/>
        <v>48766.666666666664</v>
      </c>
    </row>
    <row r="83" spans="1:9" s="23" customFormat="1" ht="18.75" x14ac:dyDescent="0.3">
      <c r="A83" s="36">
        <v>74</v>
      </c>
      <c r="B83" s="36">
        <v>427</v>
      </c>
      <c r="C83" s="37">
        <f>'[1]Bảng số điện Tầng 4 tháng 09'!C34</f>
        <v>226</v>
      </c>
      <c r="D83" s="36">
        <v>367</v>
      </c>
      <c r="E83" s="36">
        <f t="shared" si="5"/>
        <v>141</v>
      </c>
      <c r="F83" s="38">
        <v>1900</v>
      </c>
      <c r="G83" s="39">
        <f t="shared" si="6"/>
        <v>267900</v>
      </c>
      <c r="H83" s="36">
        <v>6</v>
      </c>
      <c r="I83" s="38">
        <f t="shared" si="7"/>
        <v>44650</v>
      </c>
    </row>
    <row r="84" spans="1:9" s="23" customFormat="1" ht="18.75" x14ac:dyDescent="0.3">
      <c r="A84" s="36">
        <v>75</v>
      </c>
      <c r="B84" s="36">
        <v>429</v>
      </c>
      <c r="C84" s="37">
        <f>'[1]Bảng số điện Tầng 4 tháng 09'!C35</f>
        <v>103</v>
      </c>
      <c r="D84" s="36">
        <v>214</v>
      </c>
      <c r="E84" s="36">
        <f t="shared" si="5"/>
        <v>111</v>
      </c>
      <c r="F84" s="38">
        <v>1900</v>
      </c>
      <c r="G84" s="39">
        <f t="shared" si="6"/>
        <v>210900</v>
      </c>
      <c r="H84" s="36">
        <v>5</v>
      </c>
      <c r="I84" s="38">
        <f t="shared" si="7"/>
        <v>42180</v>
      </c>
    </row>
    <row r="85" spans="1:9" s="23" customFormat="1" ht="18.75" x14ac:dyDescent="0.3">
      <c r="A85" s="36">
        <v>76</v>
      </c>
      <c r="B85" s="36">
        <v>501</v>
      </c>
      <c r="C85" s="37">
        <f>'[1]Bảng số đệnTầng 5 tháng 09'!C11</f>
        <v>0</v>
      </c>
      <c r="D85" s="36">
        <v>276</v>
      </c>
      <c r="E85" s="36">
        <f>D85-C85</f>
        <v>276</v>
      </c>
      <c r="F85" s="38">
        <v>1900</v>
      </c>
      <c r="G85" s="39">
        <f>E85*F85</f>
        <v>524400</v>
      </c>
      <c r="H85" s="36">
        <v>9</v>
      </c>
      <c r="I85" s="38">
        <f>G85/H85</f>
        <v>58266.666666666664</v>
      </c>
    </row>
    <row r="86" spans="1:9" s="23" customFormat="1" ht="18.75" x14ac:dyDescent="0.3">
      <c r="A86" s="36">
        <v>77</v>
      </c>
      <c r="B86" s="36">
        <v>502</v>
      </c>
      <c r="C86" s="37">
        <f>'[1]Bảng số đệnTầng 5 tháng 09'!C12</f>
        <v>114</v>
      </c>
      <c r="D86" s="36">
        <v>208</v>
      </c>
      <c r="E86" s="36">
        <f t="shared" ref="E86:E111" si="8">D86-C86</f>
        <v>94</v>
      </c>
      <c r="F86" s="38">
        <v>1900</v>
      </c>
      <c r="G86" s="39">
        <f>E86*F86</f>
        <v>178600</v>
      </c>
      <c r="H86" s="36">
        <v>6</v>
      </c>
      <c r="I86" s="38">
        <f>G86/H86</f>
        <v>29766.666666666668</v>
      </c>
    </row>
    <row r="87" spans="1:9" s="23" customFormat="1" ht="18.75" x14ac:dyDescent="0.3">
      <c r="A87" s="36">
        <v>78</v>
      </c>
      <c r="B87" s="36">
        <v>503</v>
      </c>
      <c r="C87" s="37">
        <f>'[1]Bảng số đệnTầng 5 tháng 09'!C13</f>
        <v>139</v>
      </c>
      <c r="D87" s="36">
        <v>286</v>
      </c>
      <c r="E87" s="36">
        <f t="shared" si="8"/>
        <v>147</v>
      </c>
      <c r="F87" s="38">
        <v>1900</v>
      </c>
      <c r="G87" s="39">
        <f t="shared" ref="G87:G111" si="9">E87*F87</f>
        <v>279300</v>
      </c>
      <c r="H87" s="36">
        <v>6</v>
      </c>
      <c r="I87" s="38">
        <f t="shared" ref="I87:I111" si="10">G87/H87</f>
        <v>46550</v>
      </c>
    </row>
    <row r="88" spans="1:9" s="23" customFormat="1" ht="18.75" x14ac:dyDescent="0.3">
      <c r="A88" s="36">
        <v>79</v>
      </c>
      <c r="B88" s="36">
        <v>504</v>
      </c>
      <c r="C88" s="37">
        <f>'[1]Bảng số đệnTầng 5 tháng 09'!C14</f>
        <v>232</v>
      </c>
      <c r="D88" s="36">
        <v>415</v>
      </c>
      <c r="E88" s="36">
        <f t="shared" si="8"/>
        <v>183</v>
      </c>
      <c r="F88" s="38">
        <v>1900</v>
      </c>
      <c r="G88" s="39">
        <f t="shared" si="9"/>
        <v>347700</v>
      </c>
      <c r="H88" s="36">
        <v>6</v>
      </c>
      <c r="I88" s="38">
        <f t="shared" si="10"/>
        <v>57950</v>
      </c>
    </row>
    <row r="89" spans="1:9" s="23" customFormat="1" ht="18.75" x14ac:dyDescent="0.3">
      <c r="A89" s="36">
        <v>80</v>
      </c>
      <c r="B89" s="36">
        <v>505</v>
      </c>
      <c r="C89" s="37">
        <f>'[1]Bảng số đệnTầng 5 tháng 09'!C15</f>
        <v>2</v>
      </c>
      <c r="D89" s="36">
        <v>147</v>
      </c>
      <c r="E89" s="36">
        <f t="shared" si="8"/>
        <v>145</v>
      </c>
      <c r="F89" s="38">
        <v>1900</v>
      </c>
      <c r="G89" s="39">
        <f t="shared" si="9"/>
        <v>275500</v>
      </c>
      <c r="H89" s="36">
        <v>6</v>
      </c>
      <c r="I89" s="38">
        <f t="shared" si="10"/>
        <v>45916.666666666664</v>
      </c>
    </row>
    <row r="90" spans="1:9" s="23" customFormat="1" ht="18.75" x14ac:dyDescent="0.3">
      <c r="A90" s="36">
        <v>81</v>
      </c>
      <c r="B90" s="36">
        <v>506</v>
      </c>
      <c r="C90" s="37">
        <f>'[1]Bảng số đệnTầng 5 tháng 09'!C16</f>
        <v>82</v>
      </c>
      <c r="D90" s="36">
        <v>265</v>
      </c>
      <c r="E90" s="36">
        <f t="shared" si="8"/>
        <v>183</v>
      </c>
      <c r="F90" s="38">
        <v>1900</v>
      </c>
      <c r="G90" s="39">
        <f t="shared" si="9"/>
        <v>347700</v>
      </c>
      <c r="H90" s="36">
        <v>6</v>
      </c>
      <c r="I90" s="38">
        <f t="shared" si="10"/>
        <v>57950</v>
      </c>
    </row>
    <row r="91" spans="1:9" s="23" customFormat="1" ht="18.75" x14ac:dyDescent="0.3">
      <c r="A91" s="36">
        <v>82</v>
      </c>
      <c r="B91" s="36">
        <v>507</v>
      </c>
      <c r="C91" s="37">
        <f>'[1]Bảng số đệnTầng 5 tháng 09'!C17</f>
        <v>105</v>
      </c>
      <c r="D91" s="36">
        <v>269</v>
      </c>
      <c r="E91" s="36">
        <f t="shared" si="8"/>
        <v>164</v>
      </c>
      <c r="F91" s="38">
        <v>1900</v>
      </c>
      <c r="G91" s="39">
        <f t="shared" si="9"/>
        <v>311600</v>
      </c>
      <c r="H91" s="36">
        <v>5</v>
      </c>
      <c r="I91" s="38">
        <f t="shared" si="10"/>
        <v>62320</v>
      </c>
    </row>
    <row r="92" spans="1:9" s="23" customFormat="1" ht="18.75" x14ac:dyDescent="0.3">
      <c r="A92" s="36">
        <v>83</v>
      </c>
      <c r="B92" s="36">
        <v>508</v>
      </c>
      <c r="C92" s="37">
        <f>'[1]Bảng số đệnTầng 5 tháng 09'!C18</f>
        <v>185</v>
      </c>
      <c r="D92" s="36">
        <v>302</v>
      </c>
      <c r="E92" s="36">
        <f t="shared" si="8"/>
        <v>117</v>
      </c>
      <c r="F92" s="38">
        <v>1900</v>
      </c>
      <c r="G92" s="39">
        <f t="shared" si="9"/>
        <v>222300</v>
      </c>
      <c r="H92" s="36">
        <v>6</v>
      </c>
      <c r="I92" s="38">
        <f t="shared" si="10"/>
        <v>37050</v>
      </c>
    </row>
    <row r="93" spans="1:9" s="23" customFormat="1" ht="18.75" x14ac:dyDescent="0.3">
      <c r="A93" s="36">
        <v>84</v>
      </c>
      <c r="B93" s="36">
        <v>509</v>
      </c>
      <c r="C93" s="37">
        <f>'[1]Bảng số đệnTầng 5 tháng 09'!C19</f>
        <v>286</v>
      </c>
      <c r="D93" s="36">
        <v>485</v>
      </c>
      <c r="E93" s="36">
        <f t="shared" si="8"/>
        <v>199</v>
      </c>
      <c r="F93" s="38">
        <v>1900</v>
      </c>
      <c r="G93" s="39">
        <f t="shared" si="9"/>
        <v>378100</v>
      </c>
      <c r="H93" s="36">
        <v>5</v>
      </c>
      <c r="I93" s="38">
        <f t="shared" si="10"/>
        <v>75620</v>
      </c>
    </row>
    <row r="94" spans="1:9" s="23" customFormat="1" ht="18.75" x14ac:dyDescent="0.3">
      <c r="A94" s="36">
        <v>85</v>
      </c>
      <c r="B94" s="36">
        <v>510</v>
      </c>
      <c r="C94" s="37">
        <f>'[1]Bảng số đệnTầng 5 tháng 09'!C20</f>
        <v>221</v>
      </c>
      <c r="D94" s="36">
        <v>383</v>
      </c>
      <c r="E94" s="36">
        <f t="shared" si="8"/>
        <v>162</v>
      </c>
      <c r="F94" s="38">
        <v>1900</v>
      </c>
      <c r="G94" s="39">
        <f t="shared" si="9"/>
        <v>307800</v>
      </c>
      <c r="H94" s="36">
        <v>6</v>
      </c>
      <c r="I94" s="38">
        <f t="shared" si="10"/>
        <v>51300</v>
      </c>
    </row>
    <row r="95" spans="1:9" s="23" customFormat="1" ht="18.75" x14ac:dyDescent="0.3">
      <c r="A95" s="36">
        <v>86</v>
      </c>
      <c r="B95" s="36">
        <v>511</v>
      </c>
      <c r="C95" s="37">
        <f>'[1]Bảng số đệnTầng 5 tháng 09'!C21</f>
        <v>96</v>
      </c>
      <c r="D95" s="36">
        <v>204</v>
      </c>
      <c r="E95" s="36">
        <f t="shared" si="8"/>
        <v>108</v>
      </c>
      <c r="F95" s="38">
        <v>1900</v>
      </c>
      <c r="G95" s="39">
        <f t="shared" si="9"/>
        <v>205200</v>
      </c>
      <c r="H95" s="36">
        <v>5</v>
      </c>
      <c r="I95" s="38">
        <f t="shared" si="10"/>
        <v>41040</v>
      </c>
    </row>
    <row r="96" spans="1:9" s="23" customFormat="1" ht="18.75" x14ac:dyDescent="0.3">
      <c r="A96" s="36">
        <v>87</v>
      </c>
      <c r="B96" s="37">
        <v>512</v>
      </c>
      <c r="C96" s="37">
        <f>'[1]Bảng số đệnTầng 5 tháng 09'!C22</f>
        <v>178</v>
      </c>
      <c r="D96" s="37">
        <v>314</v>
      </c>
      <c r="E96" s="37">
        <f t="shared" si="8"/>
        <v>136</v>
      </c>
      <c r="F96" s="40">
        <v>1900</v>
      </c>
      <c r="G96" s="41">
        <f t="shared" si="9"/>
        <v>258400</v>
      </c>
      <c r="H96" s="37">
        <v>6</v>
      </c>
      <c r="I96" s="40">
        <f t="shared" si="10"/>
        <v>43066.666666666664</v>
      </c>
    </row>
    <row r="97" spans="1:9" s="23" customFormat="1" ht="18.75" x14ac:dyDescent="0.3">
      <c r="A97" s="36">
        <v>88</v>
      </c>
      <c r="B97" s="37">
        <v>513</v>
      </c>
      <c r="C97" s="37">
        <f>'[1]Bảng số đệnTầng 5 tháng 09'!C23</f>
        <v>0</v>
      </c>
      <c r="D97" s="37">
        <v>321</v>
      </c>
      <c r="E97" s="37">
        <f t="shared" si="8"/>
        <v>321</v>
      </c>
      <c r="F97" s="40">
        <v>1900</v>
      </c>
      <c r="G97" s="41">
        <f t="shared" si="9"/>
        <v>609900</v>
      </c>
      <c r="H97" s="37">
        <v>10</v>
      </c>
      <c r="I97" s="40">
        <f t="shared" si="10"/>
        <v>60990</v>
      </c>
    </row>
    <row r="98" spans="1:9" s="23" customFormat="1" ht="18.75" x14ac:dyDescent="0.3">
      <c r="A98" s="36">
        <v>89</v>
      </c>
      <c r="B98" s="37">
        <v>515</v>
      </c>
      <c r="C98" s="37">
        <f>'[1]Bảng số đệnTầng 5 tháng 09'!C24</f>
        <v>0</v>
      </c>
      <c r="D98" s="37">
        <v>252</v>
      </c>
      <c r="E98" s="37">
        <f t="shared" si="8"/>
        <v>252</v>
      </c>
      <c r="F98" s="40">
        <v>1900</v>
      </c>
      <c r="G98" s="41">
        <f t="shared" si="9"/>
        <v>478800</v>
      </c>
      <c r="H98" s="37">
        <v>9</v>
      </c>
      <c r="I98" s="40">
        <f t="shared" si="10"/>
        <v>53200</v>
      </c>
    </row>
    <row r="99" spans="1:9" s="23" customFormat="1" ht="18.75" x14ac:dyDescent="0.3">
      <c r="A99" s="36">
        <v>90</v>
      </c>
      <c r="B99" s="36">
        <v>516</v>
      </c>
      <c r="C99" s="37">
        <f>'[1]Bảng số đệnTầng 5 tháng 09'!C25</f>
        <v>166</v>
      </c>
      <c r="D99" s="36">
        <v>286</v>
      </c>
      <c r="E99" s="36">
        <f t="shared" si="8"/>
        <v>120</v>
      </c>
      <c r="F99" s="40">
        <v>1900</v>
      </c>
      <c r="G99" s="41">
        <f t="shared" si="9"/>
        <v>228000</v>
      </c>
      <c r="H99" s="36">
        <v>6</v>
      </c>
      <c r="I99" s="40">
        <f t="shared" si="10"/>
        <v>38000</v>
      </c>
    </row>
    <row r="100" spans="1:9" s="23" customFormat="1" ht="18.75" x14ac:dyDescent="0.3">
      <c r="A100" s="36">
        <v>91</v>
      </c>
      <c r="B100" s="36">
        <v>517</v>
      </c>
      <c r="C100" s="37">
        <f>'[1]Bảng số đệnTầng 5 tháng 09'!C26</f>
        <v>300</v>
      </c>
      <c r="D100" s="36">
        <v>522</v>
      </c>
      <c r="E100" s="36">
        <f t="shared" si="8"/>
        <v>222</v>
      </c>
      <c r="F100" s="38">
        <v>1900</v>
      </c>
      <c r="G100" s="39">
        <f t="shared" si="9"/>
        <v>421800</v>
      </c>
      <c r="H100" s="36">
        <v>6</v>
      </c>
      <c r="I100" s="38">
        <f t="shared" si="10"/>
        <v>70300</v>
      </c>
    </row>
    <row r="101" spans="1:9" s="23" customFormat="1" ht="18.75" x14ac:dyDescent="0.3">
      <c r="A101" s="36">
        <v>92</v>
      </c>
      <c r="B101" s="36">
        <v>518</v>
      </c>
      <c r="C101" s="37">
        <f>'[1]Bảng số đệnTầng 5 tháng 09'!C27</f>
        <v>187</v>
      </c>
      <c r="D101" s="36">
        <v>322</v>
      </c>
      <c r="E101" s="36">
        <f t="shared" si="8"/>
        <v>135</v>
      </c>
      <c r="F101" s="38">
        <v>1900</v>
      </c>
      <c r="G101" s="39">
        <f t="shared" si="9"/>
        <v>256500</v>
      </c>
      <c r="H101" s="36">
        <v>6</v>
      </c>
      <c r="I101" s="38">
        <f t="shared" si="10"/>
        <v>42750</v>
      </c>
    </row>
    <row r="102" spans="1:9" s="23" customFormat="1" ht="18.75" x14ac:dyDescent="0.3">
      <c r="A102" s="36">
        <v>93</v>
      </c>
      <c r="B102" s="36">
        <v>519</v>
      </c>
      <c r="C102" s="37">
        <f>'[1]Bảng số đệnTầng 5 tháng 09'!C28</f>
        <v>144</v>
      </c>
      <c r="D102" s="36">
        <v>270</v>
      </c>
      <c r="E102" s="36">
        <f t="shared" si="8"/>
        <v>126</v>
      </c>
      <c r="F102" s="38">
        <v>1900</v>
      </c>
      <c r="G102" s="39">
        <f t="shared" si="9"/>
        <v>239400</v>
      </c>
      <c r="H102" s="36">
        <v>6</v>
      </c>
      <c r="I102" s="38">
        <f t="shared" si="10"/>
        <v>39900</v>
      </c>
    </row>
    <row r="103" spans="1:9" s="23" customFormat="1" ht="18.75" x14ac:dyDescent="0.3">
      <c r="A103" s="36">
        <v>94</v>
      </c>
      <c r="B103" s="36">
        <v>520</v>
      </c>
      <c r="C103" s="37">
        <f>'[1]Bảng số đệnTầng 5 tháng 09'!C29</f>
        <v>204</v>
      </c>
      <c r="D103" s="36">
        <v>438</v>
      </c>
      <c r="E103" s="36">
        <f t="shared" si="8"/>
        <v>234</v>
      </c>
      <c r="F103" s="38">
        <v>1900</v>
      </c>
      <c r="G103" s="39">
        <f t="shared" si="9"/>
        <v>444600</v>
      </c>
      <c r="H103" s="36">
        <v>3</v>
      </c>
      <c r="I103" s="38">
        <f t="shared" si="10"/>
        <v>148200</v>
      </c>
    </row>
    <row r="104" spans="1:9" s="23" customFormat="1" ht="18.75" x14ac:dyDescent="0.3">
      <c r="A104" s="36">
        <v>95</v>
      </c>
      <c r="B104" s="36">
        <v>521</v>
      </c>
      <c r="C104" s="37">
        <f>'[1]Bảng số đệnTầng 5 tháng 09'!C30</f>
        <v>207</v>
      </c>
      <c r="D104" s="36">
        <v>367</v>
      </c>
      <c r="E104" s="36">
        <f t="shared" si="8"/>
        <v>160</v>
      </c>
      <c r="F104" s="38">
        <v>1900</v>
      </c>
      <c r="G104" s="39">
        <f t="shared" si="9"/>
        <v>304000</v>
      </c>
      <c r="H104" s="36">
        <v>6</v>
      </c>
      <c r="I104" s="38">
        <f t="shared" si="10"/>
        <v>50666.666666666664</v>
      </c>
    </row>
    <row r="105" spans="1:9" s="23" customFormat="1" ht="18.75" x14ac:dyDescent="0.3">
      <c r="A105" s="36">
        <v>96</v>
      </c>
      <c r="B105" s="36">
        <v>522</v>
      </c>
      <c r="C105" s="37">
        <f>'[1]Bảng số đệnTầng 5 tháng 09'!C31</f>
        <v>176</v>
      </c>
      <c r="D105" s="36">
        <v>347</v>
      </c>
      <c r="E105" s="36">
        <f t="shared" si="8"/>
        <v>171</v>
      </c>
      <c r="F105" s="38">
        <v>1900</v>
      </c>
      <c r="G105" s="39">
        <f t="shared" si="9"/>
        <v>324900</v>
      </c>
      <c r="H105" s="36">
        <v>5</v>
      </c>
      <c r="I105" s="38">
        <f t="shared" si="10"/>
        <v>64980</v>
      </c>
    </row>
    <row r="106" spans="1:9" s="23" customFormat="1" ht="18.75" x14ac:dyDescent="0.3">
      <c r="A106" s="36">
        <v>97</v>
      </c>
      <c r="B106" s="36">
        <v>523</v>
      </c>
      <c r="C106" s="37">
        <f>'[1]Bảng số đệnTầng 5 tháng 09'!C32</f>
        <v>240</v>
      </c>
      <c r="D106" s="36">
        <v>383</v>
      </c>
      <c r="E106" s="36">
        <f t="shared" si="8"/>
        <v>143</v>
      </c>
      <c r="F106" s="38">
        <v>1900</v>
      </c>
      <c r="G106" s="39">
        <f t="shared" si="9"/>
        <v>271700</v>
      </c>
      <c r="H106" s="36">
        <v>6</v>
      </c>
      <c r="I106" s="38">
        <f t="shared" si="10"/>
        <v>45283.333333333336</v>
      </c>
    </row>
    <row r="107" spans="1:9" s="23" customFormat="1" ht="18.75" x14ac:dyDescent="0.3">
      <c r="A107" s="36">
        <v>98</v>
      </c>
      <c r="B107" s="37">
        <v>524</v>
      </c>
      <c r="C107" s="37">
        <f>'[1]Bảng số đệnTầng 5 tháng 09'!C33</f>
        <v>172</v>
      </c>
      <c r="D107" s="37">
        <v>353</v>
      </c>
      <c r="E107" s="37">
        <f t="shared" si="8"/>
        <v>181</v>
      </c>
      <c r="F107" s="40">
        <v>1900</v>
      </c>
      <c r="G107" s="39">
        <f t="shared" si="9"/>
        <v>343900</v>
      </c>
      <c r="H107" s="37">
        <v>6</v>
      </c>
      <c r="I107" s="38">
        <f t="shared" si="10"/>
        <v>57316.666666666664</v>
      </c>
    </row>
    <row r="108" spans="1:9" s="23" customFormat="1" ht="18.75" x14ac:dyDescent="0.3">
      <c r="A108" s="36">
        <v>99</v>
      </c>
      <c r="B108" s="36">
        <v>525</v>
      </c>
      <c r="C108" s="37">
        <f>'[1]Bảng số đệnTầng 5 tháng 09'!C34</f>
        <v>114</v>
      </c>
      <c r="D108" s="36">
        <v>258</v>
      </c>
      <c r="E108" s="36">
        <f t="shared" si="8"/>
        <v>144</v>
      </c>
      <c r="F108" s="38">
        <v>1900</v>
      </c>
      <c r="G108" s="39">
        <f t="shared" si="9"/>
        <v>273600</v>
      </c>
      <c r="H108" s="36">
        <v>6</v>
      </c>
      <c r="I108" s="38">
        <f t="shared" si="10"/>
        <v>45600</v>
      </c>
    </row>
    <row r="109" spans="1:9" s="23" customFormat="1" ht="18.75" x14ac:dyDescent="0.3">
      <c r="A109" s="36">
        <v>100</v>
      </c>
      <c r="B109" s="36">
        <v>526</v>
      </c>
      <c r="C109" s="37">
        <f>'[1]Bảng số đệnTầng 5 tháng 09'!C35</f>
        <v>206</v>
      </c>
      <c r="D109" s="36">
        <v>338</v>
      </c>
      <c r="E109" s="36">
        <f t="shared" si="8"/>
        <v>132</v>
      </c>
      <c r="F109" s="38">
        <v>1900</v>
      </c>
      <c r="G109" s="39">
        <f t="shared" si="9"/>
        <v>250800</v>
      </c>
      <c r="H109" s="36">
        <v>6</v>
      </c>
      <c r="I109" s="38">
        <f t="shared" si="10"/>
        <v>41800</v>
      </c>
    </row>
    <row r="110" spans="1:9" s="23" customFormat="1" ht="18.75" x14ac:dyDescent="0.3">
      <c r="A110" s="36">
        <v>101</v>
      </c>
      <c r="B110" s="36">
        <v>527</v>
      </c>
      <c r="C110" s="37">
        <f>'[1]Bảng số đệnTầng 5 tháng 09'!C36</f>
        <v>159</v>
      </c>
      <c r="D110" s="36">
        <v>291</v>
      </c>
      <c r="E110" s="36">
        <f t="shared" si="8"/>
        <v>132</v>
      </c>
      <c r="F110" s="38">
        <v>1900</v>
      </c>
      <c r="G110" s="39">
        <f t="shared" si="9"/>
        <v>250800</v>
      </c>
      <c r="H110" s="36">
        <v>6</v>
      </c>
      <c r="I110" s="38">
        <f t="shared" si="10"/>
        <v>41800</v>
      </c>
    </row>
    <row r="111" spans="1:9" s="23" customFormat="1" ht="18.75" x14ac:dyDescent="0.3">
      <c r="A111" s="36">
        <v>102</v>
      </c>
      <c r="B111" s="36">
        <v>529</v>
      </c>
      <c r="C111" s="37">
        <f>'[1]Bảng số đệnTầng 5 tháng 09'!C37</f>
        <v>0</v>
      </c>
      <c r="D111" s="36">
        <v>141</v>
      </c>
      <c r="E111" s="36">
        <f t="shared" si="8"/>
        <v>141</v>
      </c>
      <c r="F111" s="38">
        <v>1900</v>
      </c>
      <c r="G111" s="39">
        <f t="shared" si="9"/>
        <v>267900</v>
      </c>
      <c r="H111" s="36">
        <v>6</v>
      </c>
      <c r="I111" s="38">
        <f t="shared" si="10"/>
        <v>44650</v>
      </c>
    </row>
    <row r="112" spans="1:9" s="23" customFormat="1" ht="18.75" x14ac:dyDescent="0.3">
      <c r="A112" s="36">
        <v>103</v>
      </c>
      <c r="B112" s="36">
        <v>601</v>
      </c>
      <c r="C112" s="37">
        <v>17</v>
      </c>
      <c r="D112" s="36">
        <v>166</v>
      </c>
      <c r="E112" s="36">
        <f>D112-C112</f>
        <v>149</v>
      </c>
      <c r="F112" s="38">
        <v>1900</v>
      </c>
      <c r="G112" s="39">
        <f>E112*F112</f>
        <v>283100</v>
      </c>
      <c r="H112" s="36">
        <v>4</v>
      </c>
      <c r="I112" s="38">
        <f>G112/H112</f>
        <v>70775</v>
      </c>
    </row>
    <row r="113" spans="1:9" s="23" customFormat="1" ht="18.75" x14ac:dyDescent="0.3">
      <c r="A113" s="36">
        <v>104</v>
      </c>
      <c r="B113" s="36">
        <v>602</v>
      </c>
      <c r="C113" s="37">
        <v>18</v>
      </c>
      <c r="D113" s="36">
        <v>166</v>
      </c>
      <c r="E113" s="36">
        <f t="shared" ref="E113:E121" si="11">D113-C113</f>
        <v>148</v>
      </c>
      <c r="F113" s="38">
        <v>1900</v>
      </c>
      <c r="G113" s="39">
        <f t="shared" ref="G113:G121" si="12">E113*F113</f>
        <v>281200</v>
      </c>
      <c r="H113" s="36">
        <v>6</v>
      </c>
      <c r="I113" s="38">
        <f t="shared" ref="I113:I121" si="13">G113/H113</f>
        <v>46866.666666666664</v>
      </c>
    </row>
    <row r="114" spans="1:9" s="23" customFormat="1" ht="18.75" x14ac:dyDescent="0.3">
      <c r="A114" s="36">
        <v>105</v>
      </c>
      <c r="B114" s="36">
        <v>603</v>
      </c>
      <c r="C114" s="37">
        <v>20</v>
      </c>
      <c r="D114" s="36">
        <v>251</v>
      </c>
      <c r="E114" s="36">
        <f t="shared" si="11"/>
        <v>231</v>
      </c>
      <c r="F114" s="38">
        <v>1900</v>
      </c>
      <c r="G114" s="39">
        <f t="shared" si="12"/>
        <v>438900</v>
      </c>
      <c r="H114" s="36">
        <v>6</v>
      </c>
      <c r="I114" s="38">
        <f t="shared" si="13"/>
        <v>73150</v>
      </c>
    </row>
    <row r="115" spans="1:9" s="23" customFormat="1" ht="18.75" x14ac:dyDescent="0.3">
      <c r="A115" s="36">
        <v>106</v>
      </c>
      <c r="B115" s="36">
        <v>604</v>
      </c>
      <c r="C115" s="37">
        <v>19</v>
      </c>
      <c r="D115" s="36">
        <v>127</v>
      </c>
      <c r="E115" s="36">
        <f t="shared" si="11"/>
        <v>108</v>
      </c>
      <c r="F115" s="38">
        <v>1900</v>
      </c>
      <c r="G115" s="39">
        <f t="shared" si="12"/>
        <v>205200</v>
      </c>
      <c r="H115" s="36">
        <v>6</v>
      </c>
      <c r="I115" s="38">
        <f t="shared" si="13"/>
        <v>34200</v>
      </c>
    </row>
    <row r="116" spans="1:9" s="23" customFormat="1" ht="18.75" x14ac:dyDescent="0.3">
      <c r="A116" s="36">
        <v>107</v>
      </c>
      <c r="B116" s="36">
        <v>606</v>
      </c>
      <c r="C116" s="37">
        <v>54</v>
      </c>
      <c r="D116" s="36">
        <v>296</v>
      </c>
      <c r="E116" s="36">
        <f t="shared" si="11"/>
        <v>242</v>
      </c>
      <c r="F116" s="38">
        <v>1900</v>
      </c>
      <c r="G116" s="39">
        <f t="shared" si="12"/>
        <v>459800</v>
      </c>
      <c r="H116" s="36">
        <v>6</v>
      </c>
      <c r="I116" s="38">
        <f t="shared" si="13"/>
        <v>76633.333333333328</v>
      </c>
    </row>
    <row r="117" spans="1:9" s="23" customFormat="1" ht="18.75" x14ac:dyDescent="0.3">
      <c r="A117" s="36">
        <v>108</v>
      </c>
      <c r="B117" s="36">
        <v>608</v>
      </c>
      <c r="C117" s="37">
        <v>36</v>
      </c>
      <c r="D117" s="36">
        <v>170</v>
      </c>
      <c r="E117" s="36">
        <f t="shared" si="11"/>
        <v>134</v>
      </c>
      <c r="F117" s="38">
        <v>1900</v>
      </c>
      <c r="G117" s="39">
        <f t="shared" si="12"/>
        <v>254600</v>
      </c>
      <c r="H117" s="36">
        <v>6</v>
      </c>
      <c r="I117" s="38">
        <f t="shared" si="13"/>
        <v>42433.333333333336</v>
      </c>
    </row>
    <row r="118" spans="1:9" s="23" customFormat="1" ht="18.75" x14ac:dyDescent="0.3">
      <c r="A118" s="36">
        <v>109</v>
      </c>
      <c r="B118" s="36">
        <v>610</v>
      </c>
      <c r="C118" s="37">
        <v>9</v>
      </c>
      <c r="D118" s="36">
        <v>160</v>
      </c>
      <c r="E118" s="36">
        <f t="shared" si="11"/>
        <v>151</v>
      </c>
      <c r="F118" s="38">
        <v>1900</v>
      </c>
      <c r="G118" s="39">
        <f t="shared" si="12"/>
        <v>286900</v>
      </c>
      <c r="H118" s="36">
        <v>6</v>
      </c>
      <c r="I118" s="38">
        <f t="shared" si="13"/>
        <v>47816.666666666664</v>
      </c>
    </row>
    <row r="119" spans="1:9" s="23" customFormat="1" ht="18.75" x14ac:dyDescent="0.3">
      <c r="A119" s="36">
        <v>110</v>
      </c>
      <c r="B119" s="37">
        <v>611</v>
      </c>
      <c r="C119" s="37">
        <v>40</v>
      </c>
      <c r="D119" s="37">
        <v>248</v>
      </c>
      <c r="E119" s="37">
        <f t="shared" si="11"/>
        <v>208</v>
      </c>
      <c r="F119" s="40">
        <v>1900</v>
      </c>
      <c r="G119" s="41">
        <f t="shared" si="12"/>
        <v>395200</v>
      </c>
      <c r="H119" s="37">
        <v>6</v>
      </c>
      <c r="I119" s="40">
        <f t="shared" si="13"/>
        <v>65866.666666666672</v>
      </c>
    </row>
    <row r="120" spans="1:9" s="23" customFormat="1" ht="18.75" x14ac:dyDescent="0.3">
      <c r="A120" s="36">
        <v>111</v>
      </c>
      <c r="B120" s="36">
        <v>612</v>
      </c>
      <c r="C120" s="37">
        <v>20</v>
      </c>
      <c r="D120" s="36">
        <v>140</v>
      </c>
      <c r="E120" s="36">
        <f t="shared" si="11"/>
        <v>120</v>
      </c>
      <c r="F120" s="38">
        <v>1900</v>
      </c>
      <c r="G120" s="39">
        <f t="shared" si="12"/>
        <v>228000</v>
      </c>
      <c r="H120" s="36">
        <v>5</v>
      </c>
      <c r="I120" s="38">
        <f t="shared" si="13"/>
        <v>45600</v>
      </c>
    </row>
    <row r="121" spans="1:9" s="23" customFormat="1" ht="18.75" x14ac:dyDescent="0.3">
      <c r="A121" s="43">
        <v>112</v>
      </c>
      <c r="B121" s="43">
        <v>613</v>
      </c>
      <c r="C121" s="44">
        <v>53</v>
      </c>
      <c r="D121" s="43">
        <v>318</v>
      </c>
      <c r="E121" s="43">
        <f t="shared" si="11"/>
        <v>265</v>
      </c>
      <c r="F121" s="45">
        <v>1900</v>
      </c>
      <c r="G121" s="46">
        <f t="shared" si="12"/>
        <v>503500</v>
      </c>
      <c r="H121" s="43">
        <v>12</v>
      </c>
      <c r="I121" s="45">
        <f t="shared" si="13"/>
        <v>41958.333333333336</v>
      </c>
    </row>
    <row r="122" spans="1:9" s="23" customFormat="1" ht="18.75" x14ac:dyDescent="0.3">
      <c r="A122" s="47" t="s">
        <v>18</v>
      </c>
      <c r="B122" s="47"/>
      <c r="C122" s="48">
        <f>SUM(C10:C121)</f>
        <v>22550</v>
      </c>
      <c r="D122" s="48">
        <f t="shared" ref="D122:H122" si="14">SUM(D10:D121)</f>
        <v>42812</v>
      </c>
      <c r="E122" s="48">
        <f t="shared" si="14"/>
        <v>20262</v>
      </c>
      <c r="F122" s="48"/>
      <c r="G122" s="48">
        <f>SUM(G10:G121)</f>
        <v>38497800</v>
      </c>
      <c r="H122" s="48">
        <f t="shared" si="14"/>
        <v>696</v>
      </c>
      <c r="I122" s="49"/>
    </row>
    <row r="123" spans="1:9" ht="18.75" x14ac:dyDescent="0.3">
      <c r="A123" s="50"/>
      <c r="B123" s="50"/>
      <c r="C123" s="51"/>
      <c r="D123" s="50"/>
      <c r="E123" s="50"/>
      <c r="F123" s="52"/>
      <c r="G123" s="50"/>
      <c r="H123" s="50"/>
      <c r="I123" s="53"/>
    </row>
    <row r="124" spans="1:9" ht="18.75" x14ac:dyDescent="0.3">
      <c r="A124" s="50"/>
      <c r="B124" s="50"/>
      <c r="C124" s="51"/>
      <c r="D124" s="50"/>
      <c r="E124" s="50"/>
      <c r="F124" s="54" t="s">
        <v>19</v>
      </c>
      <c r="G124" s="54"/>
      <c r="H124" s="54"/>
      <c r="I124" s="54"/>
    </row>
    <row r="125" spans="1:9" ht="18.75" x14ac:dyDescent="0.3">
      <c r="A125" s="50"/>
      <c r="B125" s="55"/>
      <c r="C125" s="51"/>
      <c r="D125" s="50"/>
      <c r="E125" s="50"/>
      <c r="F125" s="11" t="s">
        <v>20</v>
      </c>
      <c r="G125" s="11"/>
      <c r="H125" s="11"/>
      <c r="I125" s="11"/>
    </row>
    <row r="130" spans="6:10" ht="18.75" x14ac:dyDescent="0.3">
      <c r="F130" s="11" t="s">
        <v>21</v>
      </c>
      <c r="G130" s="11"/>
      <c r="H130" s="11"/>
      <c r="I130" s="11"/>
      <c r="J130" s="56"/>
    </row>
  </sheetData>
  <mergeCells count="18">
    <mergeCell ref="A122:B122"/>
    <mergeCell ref="F124:I124"/>
    <mergeCell ref="F125:I125"/>
    <mergeCell ref="F130:I130"/>
    <mergeCell ref="A6:I6"/>
    <mergeCell ref="A7:H7"/>
    <mergeCell ref="A8:A9"/>
    <mergeCell ref="B8:B9"/>
    <mergeCell ref="C8:E8"/>
    <mergeCell ref="F8:F9"/>
    <mergeCell ref="G8:G9"/>
    <mergeCell ref="H8:H9"/>
    <mergeCell ref="I8:I9"/>
    <mergeCell ref="A1:D1"/>
    <mergeCell ref="A2:D2"/>
    <mergeCell ref="F2:I2"/>
    <mergeCell ref="A3:D3"/>
    <mergeCell ref="A5:I5"/>
  </mergeCells>
  <pageMargins left="0.17" right="0.2" top="0.49" bottom="0.28999999999999998" header="0.17" footer="0.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Bảng số điện Tháng 9,2020</vt:lpstr>
      <vt:lpstr>'Bảng số điện Tháng 9,2020'!Print_Titles</vt:lpstr>
    </vt:vector>
  </TitlesOfParts>
  <Company>TEMAOS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2020-10-01T02:32:32Z</cp:lastPrinted>
  <dcterms:created xsi:type="dcterms:W3CDTF">2020-10-01T02:30:42Z</dcterms:created>
  <dcterms:modified xsi:type="dcterms:W3CDTF">2020-10-01T02:37:47Z</dcterms:modified>
</cp:coreProperties>
</file>